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'стр.1'!$A$1:$FE$53</definedName>
  </definedNames>
  <calcPr fullCalcOnLoad="1" refMode="R1C1"/>
</workbook>
</file>

<file path=xl/sharedStrings.xml><?xml version="1.0" encoding="utf-8"?>
<sst xmlns="http://schemas.openxmlformats.org/spreadsheetml/2006/main" count="152" uniqueCount="78">
  <si>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</si>
  <si>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</si>
  <si>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</si>
  <si>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</si>
  <si>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</si>
  <si>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</si>
  <si>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</si>
  <si>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</si>
  <si>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</si>
  <si>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</si>
  <si>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</si>
  <si>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</si>
  <si>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</si>
  <si>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</si>
  <si>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</si>
  <si>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</si>
  <si>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</si>
  <si>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</si>
  <si>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</si>
  <si>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</si>
  <si>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</si>
  <si>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</si>
  <si>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</si>
  <si>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</si>
  <si>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</si>
  <si>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</si>
  <si>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</si>
  <si>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</si>
  <si>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</si>
  <si>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</si>
  <si>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</si>
  <si>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</si>
  <si>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</si>
  <si>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</si>
  <si>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</si>
  <si>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</si>
  <si>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Сведения о долгосрочных финансовых вложениях</t>
  </si>
  <si>
    <t>Сведения о приобретении внеоборотных активов</t>
  </si>
  <si>
    <t>Приложение № 9</t>
  </si>
  <si>
    <t>к приказу ФАС России</t>
  </si>
  <si>
    <t>от 18.01.2019 № 38/19</t>
  </si>
  <si>
    <t>ООО "Газпром газораспределение Волгоград"</t>
  </si>
  <si>
    <t>амортизация</t>
  </si>
  <si>
    <t>в т.ч. Программа реконструкции и технического перевооружения</t>
  </si>
  <si>
    <t>в т.ч. Объекты, выполняемые по договорам о технологическом подключении (присоединении)</t>
  </si>
  <si>
    <t>в т.ч. Программа спецнадбавки (объекты программы газификации)</t>
  </si>
  <si>
    <t>на      20</t>
  </si>
  <si>
    <t>в т.ч. Догазификация</t>
  </si>
  <si>
    <t>спецнадбавка (объекты программы газификации)</t>
  </si>
  <si>
    <t>в т.ч. Строительство внутрипоселковых газопроводов (для ООО "Газпром газификация")</t>
  </si>
  <si>
    <t>23</t>
  </si>
  <si>
    <t>спецнадбавка (объекты программы газификации), амортизация</t>
  </si>
  <si>
    <t>Реконструкция ГГРП-9 у Трубного завода в г. Волжский Волгоградской области. Инв. № 000007911</t>
  </si>
  <si>
    <t>4 кв. 2024</t>
  </si>
  <si>
    <t>амортизация, спецнадбавка (объекты программы газификации)</t>
  </si>
  <si>
    <t>Заемные средства группы Газпром межрегионгаз</t>
  </si>
  <si>
    <t>спецнадбавка (компенсация выпадающих доходов), плата за тех.присоединение</t>
  </si>
  <si>
    <t>спецнадбавка, объекты догазификации (в рамках программы социальной газификации)</t>
  </si>
  <si>
    <t>спецнадбавка (объекты программы газификации), спецнадбавка, объекты догазификации (в рамках программы социальной газификации), спецнадбавка (компенсация выпадающих доходов), заемные средства группы Газпром межрегионгаз, плата за тех.присоединение</t>
  </si>
  <si>
    <t>в т.ч. Программы реконструкции и технического перевооружения</t>
  </si>
  <si>
    <t>спецнадбавка (объекты программы газификации), спецнадбавка, объекты догазификации (в рамках программы социальной газификации), спецнадбавка (компенсация выпадающих доходов), заемные средства группы Газпром межрегионгаз, амортизация, плата за тех.присоединение</t>
  </si>
  <si>
    <t>Газопровод в ст. Суводская Дубовского района Волгоградской области</t>
  </si>
  <si>
    <t>3 кв. 2023</t>
  </si>
  <si>
    <t>4 кв. 2023</t>
  </si>
  <si>
    <t>63-225</t>
  </si>
  <si>
    <t>Газопровод в х.Старенький Среднеахтубинского района Волгоградской области</t>
  </si>
  <si>
    <t>63-160</t>
  </si>
  <si>
    <t>Газопровод в п.Стандартный Среднеахтубинского района Волгоградской области</t>
  </si>
  <si>
    <t>2 кв. 2023</t>
  </si>
  <si>
    <t>Газопровод в х.Шебалино Октябрьского района Волгоградской области</t>
  </si>
  <si>
    <t>3.2</t>
  </si>
  <si>
    <t>3.3</t>
  </si>
  <si>
    <t>3.4</t>
  </si>
  <si>
    <t>3.5</t>
  </si>
  <si>
    <t>2.2</t>
  </si>
  <si>
    <t>2.3</t>
  </si>
  <si>
    <t>2.4</t>
  </si>
  <si>
    <t>2.5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</si>
</sst>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"/>
    <numFmt numFmtId="178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0" borderId="0" xfId="53" applyFont="1">
      <alignment/>
      <protection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right" wrapText="1"/>
    </xf>
    <xf numFmtId="0" fontId="2" fillId="0" borderId="12" xfId="0" applyNumberFormat="1" applyFont="1" applyFill="1" applyBorder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7"/>
  <sheetViews>
    <sheetView tabSelected="1" zoomScaleSheetLayoutView="100" zoomScalePageLayoutView="0" workbookViewId="0" topLeftCell="A1">
      <selection activeCell="A1" sqref="A1:AO4"/>
    </sheetView>
  </sheetViews>
  <sheetFormatPr defaultColWidth="0.875" defaultRowHeight="12.75"/>
  <cols>
    <col min="1" max="111" width="0.875" style="1" customWidth="1"/>
    <col min="112" max="112" width="2.375" style="1" customWidth="1"/>
    <col min="113" max="16384" width="0.875" style="1" customWidth="1"/>
  </cols>
  <sheetData>
    <row r="1" spans="1:161" ht="15">
      <c r="A1" s="18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 t="s">
        <v>38</v>
      </c>
    </row>
    <row r="2" spans="1:161" ht="1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 t="s">
        <v>39</v>
      </c>
    </row>
    <row r="3" spans="1:161" ht="15">
      <c r="A3" s="1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 t="s">
        <v>40</v>
      </c>
    </row>
    <row r="4" ht="15">
      <c r="FE4" s="4" t="s">
        <v>7</v>
      </c>
    </row>
    <row r="6" spans="79:137" s="5" customFormat="1" ht="15.75">
      <c r="CA6" s="7" t="s">
        <v>25</v>
      </c>
      <c r="CB6" s="63" t="s">
        <v>41</v>
      </c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</row>
    <row r="7" spans="80:137" s="8" customFormat="1" ht="11.25">
      <c r="CB7" s="65" t="s">
        <v>6</v>
      </c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</row>
    <row r="8" spans="42:47" s="5" customFormat="1" ht="15.75">
      <c r="AP8" s="6" t="s">
        <v>46</v>
      </c>
      <c r="AQ8" s="64" t="s">
        <v>50</v>
      </c>
      <c r="AR8" s="64"/>
      <c r="AS8" s="64"/>
      <c r="AT8" s="64"/>
      <c r="AU8" s="5" t="s">
        <v>26</v>
      </c>
    </row>
    <row r="10" spans="1:161" s="2" customFormat="1" ht="28.5" customHeight="1">
      <c r="A10" s="50" t="s">
        <v>9</v>
      </c>
      <c r="B10" s="51"/>
      <c r="C10" s="51"/>
      <c r="D10" s="51"/>
      <c r="E10" s="51"/>
      <c r="F10" s="51"/>
      <c r="G10" s="51"/>
      <c r="H10" s="52"/>
      <c r="I10" s="50" t="s">
        <v>10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2"/>
      <c r="AQ10" s="56" t="s">
        <v>13</v>
      </c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8"/>
      <c r="BS10" s="56" t="s">
        <v>14</v>
      </c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8"/>
      <c r="DI10" s="56" t="s">
        <v>18</v>
      </c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8"/>
    </row>
    <row r="11" spans="1:161" s="2" customFormat="1" ht="63.75" customHeight="1">
      <c r="A11" s="53"/>
      <c r="B11" s="54"/>
      <c r="C11" s="54"/>
      <c r="D11" s="54"/>
      <c r="E11" s="54"/>
      <c r="F11" s="54"/>
      <c r="G11" s="54"/>
      <c r="H11" s="55"/>
      <c r="I11" s="53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5"/>
      <c r="AQ11" s="56" t="s">
        <v>11</v>
      </c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8"/>
      <c r="BE11" s="56" t="s">
        <v>12</v>
      </c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8"/>
      <c r="BS11" s="56" t="s">
        <v>15</v>
      </c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8"/>
      <c r="CG11" s="56" t="s">
        <v>16</v>
      </c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8"/>
      <c r="CU11" s="56" t="s">
        <v>17</v>
      </c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8"/>
      <c r="DI11" s="56" t="s">
        <v>19</v>
      </c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8"/>
      <c r="DY11" s="56" t="s">
        <v>20</v>
      </c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8"/>
      <c r="EO11" s="56" t="s">
        <v>21</v>
      </c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8"/>
    </row>
    <row r="12" spans="1:161" s="2" customFormat="1" ht="12.75">
      <c r="A12" s="47" t="s">
        <v>0</v>
      </c>
      <c r="B12" s="48"/>
      <c r="C12" s="48"/>
      <c r="D12" s="48"/>
      <c r="E12" s="48"/>
      <c r="F12" s="48"/>
      <c r="G12" s="48"/>
      <c r="H12" s="49"/>
      <c r="I12" s="47" t="s">
        <v>1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9"/>
      <c r="AQ12" s="47" t="s">
        <v>2</v>
      </c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9"/>
      <c r="BE12" s="47" t="s">
        <v>3</v>
      </c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9"/>
      <c r="BS12" s="47" t="s">
        <v>4</v>
      </c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9"/>
      <c r="CG12" s="47" t="s">
        <v>5</v>
      </c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9"/>
      <c r="CU12" s="47" t="s">
        <v>8</v>
      </c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9"/>
      <c r="DI12" s="47" t="s">
        <v>22</v>
      </c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9"/>
      <c r="DY12" s="47" t="s">
        <v>23</v>
      </c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9"/>
      <c r="EO12" s="47" t="s">
        <v>24</v>
      </c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9"/>
    </row>
    <row r="13" spans="1:161" s="2" customFormat="1" ht="310.5" customHeight="1">
      <c r="A13" s="35" t="s">
        <v>0</v>
      </c>
      <c r="B13" s="36"/>
      <c r="C13" s="36"/>
      <c r="D13" s="36"/>
      <c r="E13" s="36"/>
      <c r="F13" s="36"/>
      <c r="G13" s="36"/>
      <c r="H13" s="37"/>
      <c r="I13" s="3"/>
      <c r="J13" s="27" t="s">
        <v>27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8"/>
      <c r="AQ13" s="38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40"/>
      <c r="BE13" s="38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19">
        <f>BS15+BS46+BS47+BS48+8948.21</f>
        <v>2748303.35</v>
      </c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1"/>
      <c r="CG13" s="19">
        <f>CG15+CG46+CG47+CG48+8948.21</f>
        <v>1244468.77</v>
      </c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1"/>
      <c r="CU13" s="22" t="s">
        <v>60</v>
      </c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4"/>
      <c r="DI13" s="29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1"/>
      <c r="DY13" s="29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1"/>
      <c r="EO13" s="29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2" customFormat="1" ht="57.75" customHeight="1">
      <c r="A14" s="12"/>
      <c r="B14" s="13"/>
      <c r="C14" s="13"/>
      <c r="D14" s="13"/>
      <c r="E14" s="13"/>
      <c r="F14" s="13"/>
      <c r="G14" s="13"/>
      <c r="H14" s="14"/>
      <c r="I14" s="3"/>
      <c r="J14" s="25" t="s">
        <v>45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6"/>
      <c r="AQ14" s="15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7"/>
      <c r="BE14" s="15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7"/>
      <c r="BS14" s="19">
        <f>BS16</f>
        <v>1095626.18</v>
      </c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1"/>
      <c r="CG14" s="19">
        <f>CG16</f>
        <v>497768.07</v>
      </c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1"/>
      <c r="CU14" s="22" t="s">
        <v>48</v>
      </c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4"/>
      <c r="DI14" s="29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1"/>
      <c r="DY14" s="9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1"/>
      <c r="EO14" s="29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1"/>
    </row>
    <row r="15" spans="1:161" s="2" customFormat="1" ht="316.5" customHeight="1">
      <c r="A15" s="35" t="s">
        <v>1</v>
      </c>
      <c r="B15" s="36"/>
      <c r="C15" s="36"/>
      <c r="D15" s="36"/>
      <c r="E15" s="36"/>
      <c r="F15" s="36"/>
      <c r="G15" s="36"/>
      <c r="H15" s="37"/>
      <c r="I15" s="3"/>
      <c r="J15" s="27" t="s">
        <v>28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8"/>
      <c r="AQ15" s="38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/>
      <c r="BE15" s="38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40"/>
      <c r="BS15" s="19">
        <f>BS16+BS17+BS18+BS19+BS20</f>
        <v>2605799.94</v>
      </c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1"/>
      <c r="CG15" s="19">
        <f>CG16+CG17+CG18+CG19+CG20</f>
        <v>1101965.36</v>
      </c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1"/>
      <c r="CU15" s="22" t="s">
        <v>60</v>
      </c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4"/>
      <c r="DI15" s="29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1"/>
      <c r="DY15" s="29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1"/>
      <c r="EO15" s="29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2" customFormat="1" ht="56.25" customHeight="1">
      <c r="A16" s="12"/>
      <c r="B16" s="13"/>
      <c r="C16" s="13"/>
      <c r="D16" s="13"/>
      <c r="E16" s="13"/>
      <c r="F16" s="13"/>
      <c r="G16" s="13"/>
      <c r="H16" s="14"/>
      <c r="I16" s="3"/>
      <c r="J16" s="25" t="s">
        <v>45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6"/>
      <c r="AQ16" s="15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7"/>
      <c r="BE16" s="15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7"/>
      <c r="BS16" s="19">
        <f>BS38+BS43</f>
        <v>1095626.18</v>
      </c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1"/>
      <c r="CG16" s="19">
        <f>CG38+CG43</f>
        <v>497768.07</v>
      </c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1"/>
      <c r="CU16" s="22" t="s">
        <v>48</v>
      </c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4"/>
      <c r="DI16" s="9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  <c r="DY16" s="9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1"/>
      <c r="EO16" s="9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1"/>
    </row>
    <row r="17" spans="1:161" s="2" customFormat="1" ht="89.25" customHeight="1">
      <c r="A17" s="12"/>
      <c r="B17" s="13"/>
      <c r="C17" s="13"/>
      <c r="D17" s="13"/>
      <c r="E17" s="13"/>
      <c r="F17" s="13"/>
      <c r="G17" s="13"/>
      <c r="H17" s="14"/>
      <c r="I17" s="3"/>
      <c r="J17" s="25" t="s">
        <v>47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6"/>
      <c r="AQ17" s="15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7"/>
      <c r="BE17" s="15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7"/>
      <c r="BS17" s="19">
        <f>BS28</f>
        <v>81068.02</v>
      </c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1"/>
      <c r="CG17" s="19">
        <f>CG28</f>
        <v>72465.54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1"/>
      <c r="CU17" s="22" t="s">
        <v>57</v>
      </c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4"/>
      <c r="DI17" s="9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1"/>
      <c r="DY17" s="9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1"/>
      <c r="EO17" s="9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1"/>
    </row>
    <row r="18" spans="1:161" s="2" customFormat="1" ht="63.75" customHeight="1">
      <c r="A18" s="12"/>
      <c r="B18" s="13"/>
      <c r="C18" s="13"/>
      <c r="D18" s="13"/>
      <c r="E18" s="13"/>
      <c r="F18" s="13"/>
      <c r="G18" s="13"/>
      <c r="H18" s="14"/>
      <c r="I18" s="3"/>
      <c r="J18" s="25" t="s">
        <v>59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6"/>
      <c r="AQ18" s="15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7"/>
      <c r="BE18" s="15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7"/>
      <c r="BS18" s="19">
        <f>BS29</f>
        <v>540513.1</v>
      </c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1"/>
      <c r="CG18" s="19">
        <f>CG29</f>
        <v>298019.25</v>
      </c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1"/>
      <c r="CU18" s="22" t="s">
        <v>54</v>
      </c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4"/>
      <c r="DI18" s="9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1"/>
      <c r="DY18" s="9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1"/>
      <c r="EO18" s="9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1"/>
    </row>
    <row r="19" spans="1:161" s="2" customFormat="1" ht="88.5" customHeight="1">
      <c r="A19" s="12"/>
      <c r="B19" s="13"/>
      <c r="C19" s="13"/>
      <c r="D19" s="13"/>
      <c r="E19" s="13"/>
      <c r="F19" s="13"/>
      <c r="G19" s="13"/>
      <c r="H19" s="14"/>
      <c r="I19" s="3"/>
      <c r="J19" s="25" t="s">
        <v>44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6"/>
      <c r="AQ19" s="15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7"/>
      <c r="BE19" s="15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7"/>
      <c r="BS19" s="19">
        <f>BS30</f>
        <v>26247.37</v>
      </c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1"/>
      <c r="CG19" s="19">
        <f>CG30</f>
        <v>24555.16</v>
      </c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1"/>
      <c r="CU19" s="22" t="s">
        <v>56</v>
      </c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4"/>
      <c r="DI19" s="9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1"/>
      <c r="DY19" s="9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1"/>
      <c r="EO19" s="9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1"/>
    </row>
    <row r="20" spans="1:161" s="2" customFormat="1" ht="64.5" customHeight="1">
      <c r="A20" s="12"/>
      <c r="B20" s="13"/>
      <c r="C20" s="13"/>
      <c r="D20" s="13"/>
      <c r="E20" s="13"/>
      <c r="F20" s="13"/>
      <c r="G20" s="13"/>
      <c r="H20" s="14"/>
      <c r="I20" s="3"/>
      <c r="J20" s="25" t="s">
        <v>49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6"/>
      <c r="AQ20" s="15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7"/>
      <c r="BE20" s="15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7"/>
      <c r="BS20" s="19">
        <f>BS31</f>
        <v>862345.27</v>
      </c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1"/>
      <c r="CG20" s="19">
        <f>CG31</f>
        <v>209157.34</v>
      </c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1"/>
      <c r="CU20" s="22" t="s">
        <v>55</v>
      </c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4"/>
      <c r="DI20" s="9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1"/>
      <c r="DY20" s="9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1"/>
      <c r="EO20" s="9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1"/>
    </row>
    <row r="21" spans="1:161" s="2" customFormat="1" ht="66.75" customHeight="1">
      <c r="A21" s="35" t="s">
        <v>29</v>
      </c>
      <c r="B21" s="36"/>
      <c r="C21" s="36"/>
      <c r="D21" s="36"/>
      <c r="E21" s="36"/>
      <c r="F21" s="36"/>
      <c r="G21" s="36"/>
      <c r="H21" s="37"/>
      <c r="I21" s="3"/>
      <c r="J21" s="27" t="s">
        <v>61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8"/>
      <c r="AQ21" s="41" t="s">
        <v>62</v>
      </c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3"/>
      <c r="BE21" s="41" t="s">
        <v>63</v>
      </c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3"/>
      <c r="BS21" s="19">
        <v>36837.78</v>
      </c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1"/>
      <c r="CG21" s="19">
        <v>33064.68</v>
      </c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1"/>
      <c r="CU21" s="22" t="s">
        <v>55</v>
      </c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4"/>
      <c r="DI21" s="44">
        <v>5.986</v>
      </c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6"/>
      <c r="DY21" s="32" t="s">
        <v>64</v>
      </c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4"/>
      <c r="EO21" s="32">
        <v>0</v>
      </c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4"/>
    </row>
    <row r="22" spans="1:161" s="2" customFormat="1" ht="54" customHeight="1">
      <c r="A22" s="35" t="s">
        <v>74</v>
      </c>
      <c r="B22" s="36"/>
      <c r="C22" s="36"/>
      <c r="D22" s="36"/>
      <c r="E22" s="36"/>
      <c r="F22" s="36"/>
      <c r="G22" s="36"/>
      <c r="H22" s="37"/>
      <c r="I22" s="3"/>
      <c r="J22" s="27" t="s">
        <v>65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8"/>
      <c r="AQ22" s="41" t="s">
        <v>68</v>
      </c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3"/>
      <c r="BE22" s="41" t="s">
        <v>63</v>
      </c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3"/>
      <c r="BS22" s="19">
        <v>45656.15</v>
      </c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1"/>
      <c r="CG22" s="19">
        <v>36061.68</v>
      </c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1"/>
      <c r="CU22" s="22" t="s">
        <v>48</v>
      </c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4"/>
      <c r="DI22" s="44">
        <v>10.481</v>
      </c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6"/>
      <c r="DY22" s="32" t="s">
        <v>66</v>
      </c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4"/>
      <c r="EO22" s="32">
        <v>1</v>
      </c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4"/>
    </row>
    <row r="23" spans="1:161" s="2" customFormat="1" ht="56.25" customHeight="1">
      <c r="A23" s="35" t="s">
        <v>75</v>
      </c>
      <c r="B23" s="36"/>
      <c r="C23" s="36"/>
      <c r="D23" s="36"/>
      <c r="E23" s="36"/>
      <c r="F23" s="36"/>
      <c r="G23" s="36"/>
      <c r="H23" s="37"/>
      <c r="I23" s="3"/>
      <c r="J23" s="27" t="s">
        <v>67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8"/>
      <c r="AQ23" s="41" t="s">
        <v>62</v>
      </c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3"/>
      <c r="BE23" s="41" t="s">
        <v>63</v>
      </c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3"/>
      <c r="BS23" s="19">
        <v>43328.34</v>
      </c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1"/>
      <c r="CG23" s="19">
        <v>33859.44</v>
      </c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1"/>
      <c r="CU23" s="22" t="s">
        <v>48</v>
      </c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4"/>
      <c r="DI23" s="44">
        <v>9.84</v>
      </c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6"/>
      <c r="DY23" s="32" t="s">
        <v>64</v>
      </c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4"/>
      <c r="EO23" s="32">
        <v>2</v>
      </c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4"/>
    </row>
    <row r="24" spans="1:161" s="2" customFormat="1" ht="54" customHeight="1">
      <c r="A24" s="35" t="s">
        <v>76</v>
      </c>
      <c r="B24" s="36"/>
      <c r="C24" s="36"/>
      <c r="D24" s="36"/>
      <c r="E24" s="36"/>
      <c r="F24" s="36"/>
      <c r="G24" s="36"/>
      <c r="H24" s="37"/>
      <c r="I24" s="3"/>
      <c r="J24" s="27" t="s">
        <v>69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8"/>
      <c r="AQ24" s="41" t="s">
        <v>62</v>
      </c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3"/>
      <c r="BE24" s="41" t="s">
        <v>63</v>
      </c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3"/>
      <c r="BS24" s="19">
        <v>68883.47</v>
      </c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1"/>
      <c r="CG24" s="19">
        <v>60940.11</v>
      </c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1"/>
      <c r="CU24" s="22" t="s">
        <v>48</v>
      </c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4"/>
      <c r="DI24" s="44">
        <v>17.706</v>
      </c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6"/>
      <c r="DY24" s="32" t="s">
        <v>64</v>
      </c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4"/>
      <c r="EO24" s="32">
        <v>2</v>
      </c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4"/>
    </row>
    <row r="25" spans="1:161" s="2" customFormat="1" ht="66.75" customHeight="1">
      <c r="A25" s="35" t="s">
        <v>77</v>
      </c>
      <c r="B25" s="36"/>
      <c r="C25" s="36"/>
      <c r="D25" s="36"/>
      <c r="E25" s="36"/>
      <c r="F25" s="36"/>
      <c r="G25" s="36"/>
      <c r="H25" s="37"/>
      <c r="I25" s="3"/>
      <c r="J25" s="27" t="s">
        <v>52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8"/>
      <c r="AQ25" s="41" t="s">
        <v>62</v>
      </c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3"/>
      <c r="BE25" s="41" t="s">
        <v>53</v>
      </c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3"/>
      <c r="BS25" s="19">
        <v>296239.64</v>
      </c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1"/>
      <c r="CG25" s="19">
        <v>210000</v>
      </c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1"/>
      <c r="CU25" s="22" t="s">
        <v>54</v>
      </c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4"/>
      <c r="DI25" s="60">
        <v>0</v>
      </c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2"/>
      <c r="DY25" s="32">
        <v>0</v>
      </c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4"/>
      <c r="EO25" s="32">
        <v>1</v>
      </c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4"/>
    </row>
    <row r="26" spans="1:161" s="2" customFormat="1" ht="308.25" customHeight="1">
      <c r="A26" s="35" t="s">
        <v>2</v>
      </c>
      <c r="B26" s="36"/>
      <c r="C26" s="36"/>
      <c r="D26" s="36"/>
      <c r="E26" s="36"/>
      <c r="F26" s="36"/>
      <c r="G26" s="36"/>
      <c r="H26" s="37"/>
      <c r="I26" s="3"/>
      <c r="J26" s="27" t="s">
        <v>30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8"/>
      <c r="AQ26" s="38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40"/>
      <c r="BE26" s="38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40"/>
      <c r="BS26" s="19">
        <f>BS27+BS28+BS29+BS30+BS31</f>
        <v>2605799.94</v>
      </c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1"/>
      <c r="CG26" s="19">
        <f>CG27+CG28+CG29+CG30+CG31</f>
        <v>1101965.36</v>
      </c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1"/>
      <c r="CU26" s="22" t="s">
        <v>60</v>
      </c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4"/>
      <c r="DI26" s="29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1"/>
      <c r="DY26" s="29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1"/>
      <c r="EO26" s="29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1"/>
    </row>
    <row r="27" spans="1:161" s="2" customFormat="1" ht="53.25" customHeight="1">
      <c r="A27" s="12"/>
      <c r="B27" s="13"/>
      <c r="C27" s="13"/>
      <c r="D27" s="13"/>
      <c r="E27" s="13"/>
      <c r="F27" s="13"/>
      <c r="G27" s="13"/>
      <c r="H27" s="14"/>
      <c r="I27" s="3"/>
      <c r="J27" s="25" t="s">
        <v>45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6"/>
      <c r="AQ27" s="15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7"/>
      <c r="BE27" s="15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7"/>
      <c r="BS27" s="19">
        <f>BS38+BS43</f>
        <v>1095626.18</v>
      </c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1"/>
      <c r="CG27" s="19">
        <f>CG38+CG43</f>
        <v>497768.07</v>
      </c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1"/>
      <c r="CU27" s="22" t="s">
        <v>48</v>
      </c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4"/>
      <c r="DI27" s="9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1"/>
      <c r="DY27" s="9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1"/>
      <c r="EO27" s="9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1"/>
    </row>
    <row r="28" spans="1:161" s="2" customFormat="1" ht="91.5" customHeight="1">
      <c r="A28" s="12"/>
      <c r="B28" s="13"/>
      <c r="C28" s="13"/>
      <c r="D28" s="13"/>
      <c r="E28" s="13"/>
      <c r="F28" s="13"/>
      <c r="G28" s="13"/>
      <c r="H28" s="14"/>
      <c r="I28" s="3"/>
      <c r="J28" s="25" t="s">
        <v>47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6"/>
      <c r="AQ28" s="15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7"/>
      <c r="BE28" s="15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7"/>
      <c r="BS28" s="19">
        <f>BS39</f>
        <v>81068.02</v>
      </c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1"/>
      <c r="CG28" s="19">
        <f>CG39</f>
        <v>72465.54</v>
      </c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1"/>
      <c r="CU28" s="22" t="s">
        <v>57</v>
      </c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4"/>
      <c r="DI28" s="9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1"/>
      <c r="DY28" s="9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1"/>
      <c r="EO28" s="9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1"/>
    </row>
    <row r="29" spans="1:161" s="2" customFormat="1" ht="64.5" customHeight="1">
      <c r="A29" s="12"/>
      <c r="B29" s="13"/>
      <c r="C29" s="13"/>
      <c r="D29" s="13"/>
      <c r="E29" s="13"/>
      <c r="F29" s="13"/>
      <c r="G29" s="13"/>
      <c r="H29" s="14"/>
      <c r="I29" s="3"/>
      <c r="J29" s="25" t="s">
        <v>59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6"/>
      <c r="AQ29" s="15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7"/>
      <c r="BE29" s="15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7"/>
      <c r="BS29" s="19">
        <f>BS44</f>
        <v>540513.1</v>
      </c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1"/>
      <c r="CG29" s="19">
        <f>CG44</f>
        <v>298019.25</v>
      </c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1"/>
      <c r="CU29" s="22" t="s">
        <v>54</v>
      </c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4"/>
      <c r="DI29" s="9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1"/>
      <c r="DY29" s="9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1"/>
      <c r="EO29" s="9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1"/>
    </row>
    <row r="30" spans="1:161" s="2" customFormat="1" ht="90" customHeight="1">
      <c r="A30" s="12"/>
      <c r="B30" s="13"/>
      <c r="C30" s="13"/>
      <c r="D30" s="13"/>
      <c r="E30" s="13"/>
      <c r="F30" s="13"/>
      <c r="G30" s="13"/>
      <c r="H30" s="14"/>
      <c r="I30" s="3"/>
      <c r="J30" s="25" t="s">
        <v>44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6"/>
      <c r="AQ30" s="15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7"/>
      <c r="BE30" s="15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7"/>
      <c r="BS30" s="19">
        <f>BS40</f>
        <v>26247.37</v>
      </c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1"/>
      <c r="CG30" s="19">
        <f>CG40</f>
        <v>24555.16</v>
      </c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1"/>
      <c r="CU30" s="22" t="s">
        <v>56</v>
      </c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4"/>
      <c r="DI30" s="9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1"/>
      <c r="DY30" s="9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1"/>
      <c r="EO30" s="9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1"/>
    </row>
    <row r="31" spans="1:161" s="2" customFormat="1" ht="67.5" customHeight="1">
      <c r="A31" s="12"/>
      <c r="B31" s="13"/>
      <c r="C31" s="13"/>
      <c r="D31" s="13"/>
      <c r="E31" s="13"/>
      <c r="F31" s="13"/>
      <c r="G31" s="13"/>
      <c r="H31" s="14"/>
      <c r="I31" s="3"/>
      <c r="J31" s="25" t="s">
        <v>49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6"/>
      <c r="AQ31" s="15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7"/>
      <c r="BE31" s="15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7"/>
      <c r="BS31" s="19">
        <f>BS41</f>
        <v>862345.27</v>
      </c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1"/>
      <c r="CG31" s="19">
        <f>CG41</f>
        <v>209157.34</v>
      </c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1"/>
      <c r="CU31" s="22" t="s">
        <v>55</v>
      </c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4"/>
      <c r="DI31" s="9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1"/>
      <c r="DY31" s="9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1"/>
      <c r="EO31" s="9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1"/>
    </row>
    <row r="32" spans="1:161" s="2" customFormat="1" ht="66.75" customHeight="1">
      <c r="A32" s="35" t="s">
        <v>31</v>
      </c>
      <c r="B32" s="36"/>
      <c r="C32" s="36"/>
      <c r="D32" s="36"/>
      <c r="E32" s="36"/>
      <c r="F32" s="36"/>
      <c r="G32" s="36"/>
      <c r="H32" s="37"/>
      <c r="I32" s="3"/>
      <c r="J32" s="27" t="s">
        <v>61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8"/>
      <c r="AQ32" s="41" t="s">
        <v>62</v>
      </c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3"/>
      <c r="BE32" s="41" t="s">
        <v>63</v>
      </c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3"/>
      <c r="BS32" s="19">
        <v>36837.78</v>
      </c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1"/>
      <c r="CG32" s="19">
        <v>33064.68</v>
      </c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1"/>
      <c r="CU32" s="22" t="s">
        <v>55</v>
      </c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4"/>
      <c r="DI32" s="44">
        <v>5.986</v>
      </c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6"/>
      <c r="DY32" s="32" t="s">
        <v>64</v>
      </c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4"/>
      <c r="EO32" s="32">
        <v>0</v>
      </c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4"/>
    </row>
    <row r="33" spans="1:161" s="2" customFormat="1" ht="54" customHeight="1">
      <c r="A33" s="35" t="s">
        <v>70</v>
      </c>
      <c r="B33" s="36"/>
      <c r="C33" s="36"/>
      <c r="D33" s="36"/>
      <c r="E33" s="36"/>
      <c r="F33" s="36"/>
      <c r="G33" s="36"/>
      <c r="H33" s="37"/>
      <c r="I33" s="3"/>
      <c r="J33" s="27" t="s">
        <v>65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8"/>
      <c r="AQ33" s="41" t="s">
        <v>68</v>
      </c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3"/>
      <c r="BE33" s="41" t="s">
        <v>63</v>
      </c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3"/>
      <c r="BS33" s="19">
        <v>45656.15</v>
      </c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1"/>
      <c r="CG33" s="19">
        <v>36061.68</v>
      </c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1"/>
      <c r="CU33" s="22" t="s">
        <v>48</v>
      </c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4"/>
      <c r="DI33" s="44">
        <v>10.481</v>
      </c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6"/>
      <c r="DY33" s="32" t="s">
        <v>66</v>
      </c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4"/>
      <c r="EO33" s="32">
        <v>1</v>
      </c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4"/>
    </row>
    <row r="34" spans="1:161" s="2" customFormat="1" ht="56.25" customHeight="1">
      <c r="A34" s="35" t="s">
        <v>71</v>
      </c>
      <c r="B34" s="36"/>
      <c r="C34" s="36"/>
      <c r="D34" s="36"/>
      <c r="E34" s="36"/>
      <c r="F34" s="36"/>
      <c r="G34" s="36"/>
      <c r="H34" s="37"/>
      <c r="I34" s="3"/>
      <c r="J34" s="27" t="s">
        <v>67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8"/>
      <c r="AQ34" s="41" t="s">
        <v>62</v>
      </c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3"/>
      <c r="BE34" s="41" t="s">
        <v>63</v>
      </c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3"/>
      <c r="BS34" s="19">
        <v>43328.34</v>
      </c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1"/>
      <c r="CG34" s="19">
        <v>33859.44</v>
      </c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1"/>
      <c r="CU34" s="22" t="s">
        <v>48</v>
      </c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4"/>
      <c r="DI34" s="44">
        <v>9.84</v>
      </c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6"/>
      <c r="DY34" s="32" t="s">
        <v>64</v>
      </c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4"/>
      <c r="EO34" s="32">
        <v>2</v>
      </c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4"/>
    </row>
    <row r="35" spans="1:161" s="2" customFormat="1" ht="54" customHeight="1">
      <c r="A35" s="35" t="s">
        <v>72</v>
      </c>
      <c r="B35" s="36"/>
      <c r="C35" s="36"/>
      <c r="D35" s="36"/>
      <c r="E35" s="36"/>
      <c r="F35" s="36"/>
      <c r="G35" s="36"/>
      <c r="H35" s="37"/>
      <c r="I35" s="3"/>
      <c r="J35" s="27" t="s">
        <v>69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8"/>
      <c r="AQ35" s="41" t="s">
        <v>62</v>
      </c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3"/>
      <c r="BE35" s="41" t="s">
        <v>63</v>
      </c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3"/>
      <c r="BS35" s="19">
        <v>68883.47</v>
      </c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1"/>
      <c r="CG35" s="19">
        <v>60940.11</v>
      </c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1"/>
      <c r="CU35" s="22" t="s">
        <v>48</v>
      </c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4"/>
      <c r="DI35" s="44">
        <v>17.706</v>
      </c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6"/>
      <c r="DY35" s="32" t="s">
        <v>64</v>
      </c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4"/>
      <c r="EO35" s="32">
        <v>2</v>
      </c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4"/>
    </row>
    <row r="36" spans="1:161" s="2" customFormat="1" ht="66.75" customHeight="1">
      <c r="A36" s="35" t="s">
        <v>73</v>
      </c>
      <c r="B36" s="36"/>
      <c r="C36" s="36"/>
      <c r="D36" s="36"/>
      <c r="E36" s="36"/>
      <c r="F36" s="36"/>
      <c r="G36" s="36"/>
      <c r="H36" s="37"/>
      <c r="I36" s="3"/>
      <c r="J36" s="27" t="s">
        <v>52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8"/>
      <c r="AQ36" s="41" t="s">
        <v>62</v>
      </c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3"/>
      <c r="BE36" s="41" t="s">
        <v>53</v>
      </c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3"/>
      <c r="BS36" s="19">
        <v>296239.64</v>
      </c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1"/>
      <c r="CG36" s="19">
        <v>210000</v>
      </c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1"/>
      <c r="CU36" s="22" t="s">
        <v>54</v>
      </c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4"/>
      <c r="DI36" s="60">
        <v>0</v>
      </c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2"/>
      <c r="DY36" s="32">
        <v>0</v>
      </c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4"/>
      <c r="EO36" s="32">
        <v>1</v>
      </c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4"/>
    </row>
    <row r="37" spans="1:161" s="2" customFormat="1" ht="298.5" customHeight="1">
      <c r="A37" s="35" t="s">
        <v>3</v>
      </c>
      <c r="B37" s="36"/>
      <c r="C37" s="36"/>
      <c r="D37" s="36"/>
      <c r="E37" s="36"/>
      <c r="F37" s="36"/>
      <c r="G37" s="36"/>
      <c r="H37" s="37"/>
      <c r="I37" s="3"/>
      <c r="J37" s="27" t="s">
        <v>32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8"/>
      <c r="AQ37" s="38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40"/>
      <c r="BE37" s="38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40"/>
      <c r="BS37" s="19">
        <f>BS38+BS39+BS40+BS41</f>
        <v>2051479.02</v>
      </c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1"/>
      <c r="CG37" s="19">
        <f>CG38+CG39+CG40+CG41</f>
        <v>793451.06</v>
      </c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1"/>
      <c r="CU37" s="22" t="s">
        <v>58</v>
      </c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4"/>
      <c r="DI37" s="29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1"/>
      <c r="DY37" s="29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1"/>
      <c r="EO37" s="29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1"/>
    </row>
    <row r="38" spans="1:161" s="2" customFormat="1" ht="53.25" customHeight="1">
      <c r="A38" s="12"/>
      <c r="B38" s="13"/>
      <c r="C38" s="13"/>
      <c r="D38" s="13"/>
      <c r="E38" s="13"/>
      <c r="F38" s="13"/>
      <c r="G38" s="13"/>
      <c r="H38" s="14"/>
      <c r="I38" s="3"/>
      <c r="J38" s="25" t="s">
        <v>45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6"/>
      <c r="AQ38" s="15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7"/>
      <c r="BE38" s="15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7"/>
      <c r="BS38" s="19">
        <f>320964.97+760853.39</f>
        <v>1081818.3599999999</v>
      </c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1"/>
      <c r="CG38" s="19">
        <f>30575.33+456697.69</f>
        <v>487273.02</v>
      </c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1"/>
      <c r="CU38" s="22" t="s">
        <v>48</v>
      </c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4"/>
      <c r="DI38" s="9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1"/>
      <c r="DY38" s="9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1"/>
      <c r="EO38" s="9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1"/>
    </row>
    <row r="39" spans="1:161" s="2" customFormat="1" ht="91.5" customHeight="1">
      <c r="A39" s="12"/>
      <c r="B39" s="13"/>
      <c r="C39" s="13"/>
      <c r="D39" s="13"/>
      <c r="E39" s="13"/>
      <c r="F39" s="13"/>
      <c r="G39" s="13"/>
      <c r="H39" s="14"/>
      <c r="I39" s="3"/>
      <c r="J39" s="25" t="s">
        <v>47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6"/>
      <c r="AQ39" s="15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7"/>
      <c r="BE39" s="15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7"/>
      <c r="BS39" s="19">
        <f>81068.02</f>
        <v>81068.02</v>
      </c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1"/>
      <c r="CG39" s="19">
        <f>72465.54</f>
        <v>72465.54</v>
      </c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1"/>
      <c r="CU39" s="22" t="s">
        <v>57</v>
      </c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4"/>
      <c r="DI39" s="9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1"/>
      <c r="DY39" s="9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1"/>
      <c r="EO39" s="9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1"/>
    </row>
    <row r="40" spans="1:161" s="2" customFormat="1" ht="90" customHeight="1">
      <c r="A40" s="12"/>
      <c r="B40" s="13"/>
      <c r="C40" s="13"/>
      <c r="D40" s="13"/>
      <c r="E40" s="13"/>
      <c r="F40" s="13"/>
      <c r="G40" s="13"/>
      <c r="H40" s="14"/>
      <c r="I40" s="3"/>
      <c r="J40" s="25" t="s">
        <v>44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6"/>
      <c r="AQ40" s="15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7"/>
      <c r="BE40" s="15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7"/>
      <c r="BS40" s="19">
        <v>26247.37</v>
      </c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1"/>
      <c r="CG40" s="19">
        <v>24555.16</v>
      </c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1"/>
      <c r="CU40" s="22" t="s">
        <v>56</v>
      </c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4"/>
      <c r="DI40" s="9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1"/>
      <c r="DY40" s="9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1"/>
      <c r="EO40" s="9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1"/>
    </row>
    <row r="41" spans="1:161" s="2" customFormat="1" ht="68.25" customHeight="1">
      <c r="A41" s="12"/>
      <c r="B41" s="13"/>
      <c r="C41" s="13"/>
      <c r="D41" s="13"/>
      <c r="E41" s="13"/>
      <c r="F41" s="13"/>
      <c r="G41" s="13"/>
      <c r="H41" s="14"/>
      <c r="I41" s="3"/>
      <c r="J41" s="25" t="s">
        <v>49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6"/>
      <c r="AQ41" s="15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7"/>
      <c r="BE41" s="15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7"/>
      <c r="BS41" s="19">
        <f>695116.33+167228.94</f>
        <v>862345.27</v>
      </c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1"/>
      <c r="CG41" s="19">
        <f>60631.99+148525.35</f>
        <v>209157.34</v>
      </c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1"/>
      <c r="CU41" s="22" t="s">
        <v>55</v>
      </c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4"/>
      <c r="DI41" s="9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1"/>
      <c r="DY41" s="9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1"/>
      <c r="EO41" s="9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1"/>
    </row>
    <row r="42" spans="1:161" s="2" customFormat="1" ht="70.5" customHeight="1">
      <c r="A42" s="35" t="s">
        <v>4</v>
      </c>
      <c r="B42" s="36"/>
      <c r="C42" s="36"/>
      <c r="D42" s="36"/>
      <c r="E42" s="36"/>
      <c r="F42" s="36"/>
      <c r="G42" s="36"/>
      <c r="H42" s="37"/>
      <c r="I42" s="3"/>
      <c r="J42" s="27" t="s">
        <v>33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8"/>
      <c r="AQ42" s="38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40"/>
      <c r="BE42" s="38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40"/>
      <c r="BS42" s="19">
        <f>BS43+BS44</f>
        <v>554320.9199999999</v>
      </c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1"/>
      <c r="CG42" s="19">
        <f>CG43+CG44</f>
        <v>308514.3</v>
      </c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1"/>
      <c r="CU42" s="22" t="s">
        <v>51</v>
      </c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4"/>
      <c r="DI42" s="59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1"/>
      <c r="DY42" s="29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1"/>
      <c r="EO42" s="29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1"/>
    </row>
    <row r="43" spans="1:161" s="2" customFormat="1" ht="55.5" customHeight="1">
      <c r="A43" s="12"/>
      <c r="B43" s="13"/>
      <c r="C43" s="13"/>
      <c r="D43" s="13"/>
      <c r="E43" s="13"/>
      <c r="F43" s="13"/>
      <c r="G43" s="13"/>
      <c r="H43" s="14"/>
      <c r="I43" s="3"/>
      <c r="J43" s="25" t="s">
        <v>45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6"/>
      <c r="AQ43" s="15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7"/>
      <c r="BE43" s="15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7"/>
      <c r="BS43" s="19">
        <v>13807.82</v>
      </c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1"/>
      <c r="CG43" s="19">
        <v>10495.05</v>
      </c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1"/>
      <c r="CU43" s="22" t="s">
        <v>48</v>
      </c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4"/>
      <c r="DI43" s="9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1"/>
      <c r="DY43" s="9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1"/>
      <c r="EO43" s="29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1"/>
    </row>
    <row r="44" spans="1:161" s="2" customFormat="1" ht="65.25" customHeight="1">
      <c r="A44" s="12"/>
      <c r="B44" s="13"/>
      <c r="C44" s="13"/>
      <c r="D44" s="13"/>
      <c r="E44" s="13"/>
      <c r="F44" s="13"/>
      <c r="G44" s="13"/>
      <c r="H44" s="14"/>
      <c r="I44" s="3"/>
      <c r="J44" s="25" t="s">
        <v>43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6"/>
      <c r="AQ44" s="15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7"/>
      <c r="BE44" s="15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7"/>
      <c r="BS44" s="19">
        <f>163694.92+376818.18</f>
        <v>540513.1</v>
      </c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1"/>
      <c r="CG44" s="19">
        <f>16744.29+281274.96</f>
        <v>298019.25</v>
      </c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1"/>
      <c r="CU44" s="22" t="s">
        <v>54</v>
      </c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4"/>
      <c r="DI44" s="9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1"/>
      <c r="DY44" s="9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1"/>
      <c r="EO44" s="29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1"/>
    </row>
    <row r="45" spans="1:161" s="2" customFormat="1" ht="68.25" customHeight="1">
      <c r="A45" s="35" t="s">
        <v>34</v>
      </c>
      <c r="B45" s="36"/>
      <c r="C45" s="36"/>
      <c r="D45" s="36"/>
      <c r="E45" s="36"/>
      <c r="F45" s="36"/>
      <c r="G45" s="36"/>
      <c r="H45" s="37"/>
      <c r="I45" s="3"/>
      <c r="J45" s="27" t="s">
        <v>52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8"/>
      <c r="AQ45" s="41" t="s">
        <v>62</v>
      </c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3"/>
      <c r="BE45" s="41" t="s">
        <v>53</v>
      </c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3"/>
      <c r="BS45" s="19">
        <v>296239.64</v>
      </c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1"/>
      <c r="CG45" s="19">
        <v>210000</v>
      </c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1"/>
      <c r="CU45" s="22" t="s">
        <v>54</v>
      </c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4"/>
      <c r="DI45" s="60">
        <v>0</v>
      </c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2"/>
      <c r="DY45" s="32">
        <v>0</v>
      </c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4"/>
      <c r="EO45" s="32">
        <v>1</v>
      </c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4"/>
    </row>
    <row r="46" spans="1:161" s="2" customFormat="1" ht="38.25" customHeight="1">
      <c r="A46" s="35" t="s">
        <v>5</v>
      </c>
      <c r="B46" s="36"/>
      <c r="C46" s="36"/>
      <c r="D46" s="36"/>
      <c r="E46" s="36"/>
      <c r="F46" s="36"/>
      <c r="G46" s="36"/>
      <c r="H46" s="37"/>
      <c r="I46" s="3"/>
      <c r="J46" s="27" t="s">
        <v>35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8"/>
      <c r="AQ46" s="38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40"/>
      <c r="BE46" s="38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40"/>
      <c r="BS46" s="19">
        <v>133555.2</v>
      </c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1"/>
      <c r="CG46" s="19">
        <v>133555.2</v>
      </c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1"/>
      <c r="CU46" s="22" t="s">
        <v>42</v>
      </c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4"/>
      <c r="DI46" s="29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1"/>
      <c r="DY46" s="59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1"/>
      <c r="EO46" s="29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1"/>
    </row>
    <row r="47" spans="1:161" s="2" customFormat="1" ht="25.5" customHeight="1">
      <c r="A47" s="35" t="s">
        <v>8</v>
      </c>
      <c r="B47" s="36"/>
      <c r="C47" s="36"/>
      <c r="D47" s="36"/>
      <c r="E47" s="36"/>
      <c r="F47" s="36"/>
      <c r="G47" s="36"/>
      <c r="H47" s="37"/>
      <c r="I47" s="3"/>
      <c r="J47" s="27" t="s">
        <v>36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8"/>
      <c r="AQ47" s="38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40"/>
      <c r="BE47" s="38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40"/>
      <c r="BS47" s="19">
        <v>0</v>
      </c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1"/>
      <c r="CG47" s="19">
        <v>0</v>
      </c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1"/>
      <c r="CU47" s="32">
        <v>0</v>
      </c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4"/>
      <c r="DI47" s="29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1"/>
      <c r="DY47" s="29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1"/>
      <c r="EO47" s="29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1"/>
    </row>
    <row r="48" spans="1:161" s="2" customFormat="1" ht="25.5" customHeight="1">
      <c r="A48" s="35" t="s">
        <v>22</v>
      </c>
      <c r="B48" s="36"/>
      <c r="C48" s="36"/>
      <c r="D48" s="36"/>
      <c r="E48" s="36"/>
      <c r="F48" s="36"/>
      <c r="G48" s="36"/>
      <c r="H48" s="37"/>
      <c r="I48" s="3"/>
      <c r="J48" s="27" t="s">
        <v>37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8"/>
      <c r="AQ48" s="38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40"/>
      <c r="BE48" s="38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40"/>
      <c r="BS48" s="19">
        <v>0</v>
      </c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1"/>
      <c r="CG48" s="19">
        <v>0</v>
      </c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1"/>
      <c r="CU48" s="32">
        <v>0</v>
      </c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4"/>
      <c r="DI48" s="29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1"/>
      <c r="DY48" s="29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1"/>
      <c r="EO48" s="29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1"/>
    </row>
    <row r="49" s="2" customFormat="1" ht="12.75"/>
    <row r="50" s="2" customFormat="1" ht="12.75"/>
    <row r="51" s="2" customFormat="1" ht="12.75"/>
    <row r="52" s="2" customFormat="1" ht="20.25" customHeight="1"/>
    <row r="53" s="2" customFormat="1" ht="12.75"/>
    <row r="55" ht="15">
      <c r="A55" s="18"/>
    </row>
    <row r="56" ht="15">
      <c r="A56" s="18"/>
    </row>
    <row r="57" ht="15">
      <c r="A57" s="18"/>
    </row>
  </sheetData>
  <sheetProtection/>
  <mergeCells count="288">
    <mergeCell ref="CU24:DH24"/>
    <mergeCell ref="DI24:DX24"/>
    <mergeCell ref="DY24:EN24"/>
    <mergeCell ref="EO24:FE24"/>
    <mergeCell ref="CU23:DH23"/>
    <mergeCell ref="DI23:DX23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1:DH21"/>
    <mergeCell ref="DI21:DX21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A21:H21"/>
    <mergeCell ref="J21:AP21"/>
    <mergeCell ref="AQ21:BD21"/>
    <mergeCell ref="BE21:BR21"/>
    <mergeCell ref="BS21:CF21"/>
    <mergeCell ref="CG21:CT21"/>
    <mergeCell ref="CU36:DH36"/>
    <mergeCell ref="DI36:DX36"/>
    <mergeCell ref="DY36:EN36"/>
    <mergeCell ref="EO36:FE36"/>
    <mergeCell ref="CU35:DH35"/>
    <mergeCell ref="DI35:DX35"/>
    <mergeCell ref="DY35:EN35"/>
    <mergeCell ref="EO35:FE35"/>
    <mergeCell ref="A36:H36"/>
    <mergeCell ref="J36:AP36"/>
    <mergeCell ref="AQ36:BD36"/>
    <mergeCell ref="BE36:BR36"/>
    <mergeCell ref="BS36:CF36"/>
    <mergeCell ref="CG36:CT36"/>
    <mergeCell ref="CU34:DH34"/>
    <mergeCell ref="DI34:DX34"/>
    <mergeCell ref="DY34:EN34"/>
    <mergeCell ref="EO34:FE34"/>
    <mergeCell ref="A35:H35"/>
    <mergeCell ref="J35:AP35"/>
    <mergeCell ref="AQ35:BD35"/>
    <mergeCell ref="BE35:BR35"/>
    <mergeCell ref="BS35:CF35"/>
    <mergeCell ref="CG35:CT35"/>
    <mergeCell ref="CU33:DH33"/>
    <mergeCell ref="DI33:DX33"/>
    <mergeCell ref="DY33:EN33"/>
    <mergeCell ref="EO33:FE33"/>
    <mergeCell ref="A34:H34"/>
    <mergeCell ref="J34:AP34"/>
    <mergeCell ref="AQ34:BD34"/>
    <mergeCell ref="BE34:BR34"/>
    <mergeCell ref="BS34:CF34"/>
    <mergeCell ref="CG34:CT34"/>
    <mergeCell ref="A33:H33"/>
    <mergeCell ref="J33:AP33"/>
    <mergeCell ref="AQ33:BD33"/>
    <mergeCell ref="BE33:BR33"/>
    <mergeCell ref="BS33:CF33"/>
    <mergeCell ref="CG33:CT33"/>
    <mergeCell ref="BS44:CF44"/>
    <mergeCell ref="DI25:DX25"/>
    <mergeCell ref="DY25:EN25"/>
    <mergeCell ref="A25:H25"/>
    <mergeCell ref="CU19:DH19"/>
    <mergeCell ref="CU44:DH44"/>
    <mergeCell ref="BS40:CF40"/>
    <mergeCell ref="CU42:DH42"/>
    <mergeCell ref="CU43:DH43"/>
    <mergeCell ref="J43:AP43"/>
    <mergeCell ref="DI15:DX15"/>
    <mergeCell ref="BS14:CF14"/>
    <mergeCell ref="CU16:DH16"/>
    <mergeCell ref="CU17:DH17"/>
    <mergeCell ref="CG18:CT18"/>
    <mergeCell ref="CU18:DH18"/>
    <mergeCell ref="CG16:CT16"/>
    <mergeCell ref="J16:AP16"/>
    <mergeCell ref="BS18:CF18"/>
    <mergeCell ref="BS16:CF16"/>
    <mergeCell ref="J17:AP17"/>
    <mergeCell ref="BS17:CF17"/>
    <mergeCell ref="CG17:CT17"/>
    <mergeCell ref="DY48:EN48"/>
    <mergeCell ref="DY45:EN45"/>
    <mergeCell ref="DY42:EN42"/>
    <mergeCell ref="CU14:DH14"/>
    <mergeCell ref="CG14:CT14"/>
    <mergeCell ref="CG40:CT40"/>
    <mergeCell ref="CG37:CT37"/>
    <mergeCell ref="CU37:DH37"/>
    <mergeCell ref="CU26:DH26"/>
    <mergeCell ref="CU15:DH15"/>
    <mergeCell ref="EO48:FE48"/>
    <mergeCell ref="DY47:EN47"/>
    <mergeCell ref="EO47:FE47"/>
    <mergeCell ref="DI48:DX48"/>
    <mergeCell ref="CU47:DH47"/>
    <mergeCell ref="CB7:EG7"/>
    <mergeCell ref="DI14:DX14"/>
    <mergeCell ref="EO44:FE44"/>
    <mergeCell ref="DY46:EN46"/>
    <mergeCell ref="EO46:FE46"/>
    <mergeCell ref="CB6:EG6"/>
    <mergeCell ref="AQ8:AT8"/>
    <mergeCell ref="A47:H47"/>
    <mergeCell ref="J47:AP47"/>
    <mergeCell ref="AQ47:BD47"/>
    <mergeCell ref="BE47:BR47"/>
    <mergeCell ref="BS47:CF47"/>
    <mergeCell ref="CG47:CT47"/>
    <mergeCell ref="A42:H42"/>
    <mergeCell ref="A46:H46"/>
    <mergeCell ref="J46:AP46"/>
    <mergeCell ref="CU46:DH46"/>
    <mergeCell ref="DI46:DX46"/>
    <mergeCell ref="AQ46:BD46"/>
    <mergeCell ref="BE46:BR46"/>
    <mergeCell ref="BS46:CF46"/>
    <mergeCell ref="CG46:CT46"/>
    <mergeCell ref="CG45:CT45"/>
    <mergeCell ref="EO42:FE42"/>
    <mergeCell ref="A45:H45"/>
    <mergeCell ref="J45:AP45"/>
    <mergeCell ref="AQ45:BD45"/>
    <mergeCell ref="BE45:BR45"/>
    <mergeCell ref="BS45:CF45"/>
    <mergeCell ref="CU45:DH45"/>
    <mergeCell ref="DI45:DX45"/>
    <mergeCell ref="EO45:FE45"/>
    <mergeCell ref="BS42:CF42"/>
    <mergeCell ref="CG42:CT42"/>
    <mergeCell ref="J41:AP41"/>
    <mergeCell ref="BS41:CF41"/>
    <mergeCell ref="CG41:CT41"/>
    <mergeCell ref="CU40:DH40"/>
    <mergeCell ref="EO15:FE15"/>
    <mergeCell ref="EO25:FE25"/>
    <mergeCell ref="EO43:FE43"/>
    <mergeCell ref="A37:H37"/>
    <mergeCell ref="J37:AP37"/>
    <mergeCell ref="AQ37:BD37"/>
    <mergeCell ref="BE37:BR37"/>
    <mergeCell ref="BS37:CF37"/>
    <mergeCell ref="DI42:DX42"/>
    <mergeCell ref="J40:AP40"/>
    <mergeCell ref="DY13:EN13"/>
    <mergeCell ref="EO13:FE13"/>
    <mergeCell ref="A15:H15"/>
    <mergeCell ref="J15:AP15"/>
    <mergeCell ref="AQ15:BD15"/>
    <mergeCell ref="BE15:BR15"/>
    <mergeCell ref="BS15:CF15"/>
    <mergeCell ref="CG15:CT15"/>
    <mergeCell ref="J14:AP14"/>
    <mergeCell ref="DY15:EN15"/>
    <mergeCell ref="AQ10:BR10"/>
    <mergeCell ref="AQ13:BD13"/>
    <mergeCell ref="DI12:DX12"/>
    <mergeCell ref="DY12:EN12"/>
    <mergeCell ref="EO12:FE12"/>
    <mergeCell ref="DI10:FE10"/>
    <mergeCell ref="DI11:DX11"/>
    <mergeCell ref="DY11:EN11"/>
    <mergeCell ref="EO11:FE11"/>
    <mergeCell ref="DI13:DX13"/>
    <mergeCell ref="J38:AP38"/>
    <mergeCell ref="BS10:DH10"/>
    <mergeCell ref="AQ12:BD12"/>
    <mergeCell ref="BE12:BR12"/>
    <mergeCell ref="CU11:DH11"/>
    <mergeCell ref="CU12:DH12"/>
    <mergeCell ref="CG11:CT11"/>
    <mergeCell ref="BS12:CF12"/>
    <mergeCell ref="CG12:CT12"/>
    <mergeCell ref="BS13:CF13"/>
    <mergeCell ref="CU25:DH25"/>
    <mergeCell ref="AQ25:BD25"/>
    <mergeCell ref="BE13:BR13"/>
    <mergeCell ref="BE11:BR11"/>
    <mergeCell ref="A13:H13"/>
    <mergeCell ref="BS11:CF11"/>
    <mergeCell ref="CG13:CT13"/>
    <mergeCell ref="A10:H11"/>
    <mergeCell ref="A12:H12"/>
    <mergeCell ref="J13:AP13"/>
    <mergeCell ref="J31:AP31"/>
    <mergeCell ref="BS31:CF31"/>
    <mergeCell ref="CU13:DH13"/>
    <mergeCell ref="I12:AP12"/>
    <mergeCell ref="I10:AP11"/>
    <mergeCell ref="AQ11:BD11"/>
    <mergeCell ref="AQ26:BD26"/>
    <mergeCell ref="BE26:BR26"/>
    <mergeCell ref="BS25:CF25"/>
    <mergeCell ref="CG25:CT25"/>
    <mergeCell ref="BS28:CF28"/>
    <mergeCell ref="CG28:CT28"/>
    <mergeCell ref="BS32:CF32"/>
    <mergeCell ref="CG32:CT32"/>
    <mergeCell ref="CG30:CT30"/>
    <mergeCell ref="BE32:BR32"/>
    <mergeCell ref="BS30:CF30"/>
    <mergeCell ref="A32:H32"/>
    <mergeCell ref="J32:AP32"/>
    <mergeCell ref="A26:H26"/>
    <mergeCell ref="BS26:CF26"/>
    <mergeCell ref="CG26:CT26"/>
    <mergeCell ref="J29:AP29"/>
    <mergeCell ref="BS29:CF29"/>
    <mergeCell ref="CG27:CT27"/>
    <mergeCell ref="J28:AP28"/>
    <mergeCell ref="DY37:EN37"/>
    <mergeCell ref="DI32:DX32"/>
    <mergeCell ref="CG38:CT38"/>
    <mergeCell ref="J27:AP27"/>
    <mergeCell ref="BS27:CF27"/>
    <mergeCell ref="CG29:CT29"/>
    <mergeCell ref="CU38:DH38"/>
    <mergeCell ref="DI37:DX37"/>
    <mergeCell ref="AQ32:BD32"/>
    <mergeCell ref="CU29:DH29"/>
    <mergeCell ref="J19:AP19"/>
    <mergeCell ref="BS19:CF19"/>
    <mergeCell ref="CG19:CT19"/>
    <mergeCell ref="J18:AP18"/>
    <mergeCell ref="EO32:FE32"/>
    <mergeCell ref="DI26:DX26"/>
    <mergeCell ref="DY26:EN26"/>
    <mergeCell ref="CU28:DH28"/>
    <mergeCell ref="DY32:EN32"/>
    <mergeCell ref="BE25:BR25"/>
    <mergeCell ref="EO37:FE37"/>
    <mergeCell ref="EO26:FE26"/>
    <mergeCell ref="CU27:DH27"/>
    <mergeCell ref="EO14:FE14"/>
    <mergeCell ref="J39:AP39"/>
    <mergeCell ref="BS39:CF39"/>
    <mergeCell ref="CG39:CT39"/>
    <mergeCell ref="CU39:DH39"/>
    <mergeCell ref="CU32:DH32"/>
    <mergeCell ref="BS38:CF38"/>
    <mergeCell ref="A48:H48"/>
    <mergeCell ref="J48:AP48"/>
    <mergeCell ref="AQ48:BD48"/>
    <mergeCell ref="BE48:BR48"/>
    <mergeCell ref="BS48:CF48"/>
    <mergeCell ref="CG48:CT48"/>
    <mergeCell ref="CU41:DH41"/>
    <mergeCell ref="DI47:DX47"/>
    <mergeCell ref="CU48:DH48"/>
    <mergeCell ref="BS43:CF43"/>
    <mergeCell ref="CG43:CT43"/>
    <mergeCell ref="J44:AP44"/>
    <mergeCell ref="CG44:CT44"/>
    <mergeCell ref="J42:AP42"/>
    <mergeCell ref="AQ42:BD42"/>
    <mergeCell ref="BE42:BR42"/>
    <mergeCell ref="CG31:CT31"/>
    <mergeCell ref="CU31:DH31"/>
    <mergeCell ref="J20:AP20"/>
    <mergeCell ref="BS20:CF20"/>
    <mergeCell ref="CG20:CT20"/>
    <mergeCell ref="CU20:DH20"/>
    <mergeCell ref="J30:AP30"/>
    <mergeCell ref="J26:AP26"/>
    <mergeCell ref="J25:AP25"/>
    <mergeCell ref="CU30:DH30"/>
  </mergeCells>
  <printOptions/>
  <pageMargins left="0.5511811023622047" right="0.5118110236220472" top="0.5905511811023623" bottom="0.196850393700787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2023-04-13T05:05:16Z</cp:lastPrinted>
  <dcterms:created xsi:type="dcterms:W3CDTF">2011-01-11T10:25:48Z</dcterms:created>
  <dcterms:modified xsi:type="dcterms:W3CDTF">2023-04-14T11:42:30Z</dcterms:modified>
  <cp:category/>
  <cp:version/>
  <cp:contentType/>
  <cp:contentStatus/>
</cp:coreProperties>
</file>