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20610" windowHeight="11640" activeTab="0"/>
  </bookViews>
  <sheets>
    <sheet name="П2 фхд ВОГ факт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tn2" localSheetId="0">'П2 фхд ВОГ факт 2016'!#REF!</definedName>
    <definedName name="_ftnref2" localSheetId="0">'П2 фхд ВОГ факт 2016'!#REF!</definedName>
    <definedName name="_xlnm.Print_Area" localSheetId="0">'П2 фхд ВОГ факт 2016'!$A$1:$D$70</definedName>
  </definedNames>
  <calcPr fullCalcOnLoad="1"/>
</workbook>
</file>

<file path=xl/sharedStrings.xml><?xml version="1.0" encoding="utf-8"?>
<sst xmlns="http://schemas.openxmlformats.org/spreadsheetml/2006/main" count="124" uniqueCount="72">
  <si>
    <t>к приказу ФСТ России</t>
  </si>
  <si>
    <t>№ № пунктов</t>
  </si>
  <si>
    <t>3</t>
  </si>
  <si>
    <t>4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</si>
  <si>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</si>
  <si>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</si>
  <si>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</si>
  <si>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</si>
  <si>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</si>
  <si>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</si>
  <si>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</si>
  <si>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</si>
  <si>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</si>
  <si>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</si>
  <si>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</si>
  <si>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</si>
  <si>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</si>
  <si>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</si>
  <si>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</si>
  <si>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Материальные расходы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</si>
  <si>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</si>
  <si>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</si>
  <si>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</si>
  <si>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</si>
  <si>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</si>
  <si>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</si>
  <si>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</si>
  <si>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</si>
  <si>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</si>
  <si>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</si>
  <si>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</si>
  <si>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</si>
  <si>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</si>
  <si>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</si>
  <si>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</si>
  <si>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</si>
  <si>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</si>
  <si>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</si>
  <si>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</si>
  <si>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>в сфере оказания услуг по транспортировке газа по трубопроводам (за исключением сетей газораспределения)</t>
  </si>
  <si>
    <t>внутренний рынок [1]</t>
  </si>
  <si>
    <t>Ед. изм.</t>
  </si>
  <si>
    <t>Объем транспортировки газа</t>
  </si>
  <si>
    <t>--</t>
  </si>
  <si>
    <t>тыс. руб</t>
  </si>
  <si>
    <t>ед.</t>
  </si>
  <si>
    <t>км.</t>
  </si>
  <si>
    <t>Протяженность трубопроводов</t>
  </si>
  <si>
    <t>МВт</t>
  </si>
  <si>
    <t>Суммарная мощность перекачивающих агрегатов</t>
  </si>
  <si>
    <t>Численность  персонала, занятого в регулируемом виде деятельности</t>
  </si>
  <si>
    <t>Количество газораспределительных станций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</si>
  <si>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</t>
  </si>
  <si>
    <t>Количество компрессорных станций</t>
  </si>
  <si>
    <t>[1] информация c выделением данных по внутреннему рынку и на экспорт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затрат между внутренним рынком и экспортом осуществляется в соответствии с подходами, определенными методическими документами ФСТ России.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</si>
  <si>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</si>
  <si>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</si>
  <si>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t>Объем товаротранспортной  работы [3]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</si>
  <si>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</t>
  </si>
  <si>
    <t>Выручка от оказания регулируемых услуг [4]</t>
  </si>
  <si>
    <t>Материальные расходы [5]</t>
  </si>
  <si>
    <t>[5] информация раскрывается с учетом установленных регулирующим органом правил отнесения затрат на газ, используемый на СНиТП</t>
  </si>
  <si>
    <t xml:space="preserve">[4] размер выручки, возникающий от оказания услуг субъектом естествнной монополии по регулируемому виду деятельности определяется исходя из объема оказанных услуг и величины регулируемых тарифов </t>
  </si>
  <si>
    <r>
      <t>тыс. м</t>
    </r>
    <r>
      <rPr>
        <vertAlign val="superscript"/>
        <sz val="12"/>
        <rFont val="Times New Roman"/>
        <family val="1"/>
      </rPr>
      <t>3</t>
    </r>
  </si>
  <si>
    <r>
      <t xml:space="preserve">в т.ч. независимых организаций </t>
    </r>
    <r>
      <rPr>
        <sz val="12"/>
        <rFont val="Times New Roman"/>
        <family val="1"/>
      </rPr>
      <t>[2]</t>
    </r>
  </si>
  <si>
    <r>
      <t>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</si>
  <si>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2"/>
        <rFont val="Times New Roman"/>
        <family val="1"/>
      </rPr>
      <t>[2]</t>
    </r>
  </si>
  <si>
    <t>от "31" января 2011 г. № 36-э</t>
  </si>
  <si>
    <r>
      <t xml:space="preserve">Протяженность трубопроводов </t>
    </r>
    <r>
      <rPr>
        <vertAlign val="superscript"/>
        <sz val="12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</si>
  <si>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2"/>
        <rFont val="Times New Roman"/>
        <family val="1"/>
      </rPr>
      <t>1</t>
    </r>
  </si>
  <si>
    <t xml:space="preserve">        1 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</si>
  <si>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Информация об основных показателях финансово-хозяйственной деятельности                                 ООО "Газпром газораспределение Волгоград"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</si>
</sst>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2" xfId="54" applyNumberFormat="1" applyFont="1" applyFill="1" applyBorder="1" applyAlignment="1" applyProtection="1">
      <alignment vertical="center" wrapText="1"/>
      <protection/>
    </xf>
    <xf numFmtId="49" fontId="3" fillId="0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14" xfId="54" applyNumberFormat="1" applyFont="1" applyFill="1" applyBorder="1" applyAlignment="1" applyProtection="1">
      <alignment horizontal="center" vertical="center" wrapText="1"/>
      <protection/>
    </xf>
    <xf numFmtId="49" fontId="3" fillId="0" borderId="15" xfId="54" applyNumberFormat="1" applyFont="1" applyFill="1" applyBorder="1" applyAlignment="1" applyProtection="1">
      <alignment horizontal="center" vertical="center" wrapText="1"/>
      <protection/>
    </xf>
    <xf numFmtId="49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4" applyNumberFormat="1" applyFont="1" applyFill="1" applyBorder="1" applyAlignment="1" applyProtection="1">
      <alignment vertical="center" wrapText="1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vertical="center" wrapText="1"/>
      <protection/>
    </xf>
    <xf numFmtId="49" fontId="3" fillId="0" borderId="19" xfId="54" applyNumberFormat="1" applyFont="1" applyFill="1" applyBorder="1" applyAlignment="1" applyProtection="1">
      <alignment horizontal="center" vertical="center" wrapText="1"/>
      <protection/>
    </xf>
    <xf numFmtId="49" fontId="3" fillId="0" borderId="20" xfId="54" applyNumberFormat="1" applyFont="1" applyFill="1" applyBorder="1" applyAlignment="1" applyProtection="1">
      <alignment horizontal="center" vertical="center" wrapText="1"/>
      <protection/>
    </xf>
    <xf numFmtId="0" fontId="8" fillId="0" borderId="19" xfId="54" applyNumberFormat="1" applyFont="1" applyFill="1" applyBorder="1" applyAlignment="1" applyProtection="1">
      <alignment horizontal="right" vertical="center" wrapText="1"/>
      <protection/>
    </xf>
    <xf numFmtId="0" fontId="2" fillId="0" borderId="19" xfId="54" applyNumberFormat="1" applyFont="1" applyFill="1" applyBorder="1" applyAlignment="1" applyProtection="1">
      <alignment vertical="center" wrapText="1"/>
      <protection/>
    </xf>
    <xf numFmtId="0" fontId="2" fillId="0" borderId="13" xfId="54" applyNumberFormat="1" applyFont="1" applyFill="1" applyBorder="1" applyAlignment="1" applyProtection="1">
      <alignment horizontal="left" vertical="center" wrapText="1"/>
      <protection/>
    </xf>
    <xf numFmtId="49" fontId="3" fillId="0" borderId="21" xfId="54" applyNumberFormat="1" applyFont="1" applyFill="1" applyBorder="1" applyAlignment="1" applyProtection="1">
      <alignment horizontal="center" vertical="center" wrapText="1"/>
      <protection/>
    </xf>
    <xf numFmtId="0" fontId="2" fillId="0" borderId="13" xfId="54" applyNumberFormat="1" applyFont="1" applyFill="1" applyBorder="1" applyAlignment="1" applyProtection="1">
      <alignment vertical="center" wrapText="1"/>
      <protection/>
    </xf>
    <xf numFmtId="0" fontId="3" fillId="0" borderId="13" xfId="54" applyNumberFormat="1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23" xfId="54" applyNumberFormat="1" applyFont="1" applyFill="1" applyBorder="1" applyAlignment="1" applyProtection="1">
      <alignment horizontal="center" vertical="center" wrapText="1"/>
      <protection/>
    </xf>
    <xf numFmtId="49" fontId="3" fillId="33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5" xfId="54" applyNumberFormat="1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26" xfId="54" applyNumberFormat="1" applyFont="1" applyFill="1" applyBorder="1" applyAlignment="1" applyProtection="1">
      <alignment vertical="center" wrapText="1"/>
      <protection/>
    </xf>
    <xf numFmtId="49" fontId="3" fillId="33" borderId="13" xfId="54" applyNumberFormat="1" applyFont="1" applyFill="1" applyBorder="1" applyAlignment="1" applyProtection="1">
      <alignment horizontal="center" vertical="center" wrapText="1"/>
      <protection/>
    </xf>
    <xf numFmtId="49" fontId="3" fillId="33" borderId="21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3" fillId="33" borderId="27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wrapText="1"/>
    </xf>
    <xf numFmtId="0" fontId="6" fillId="0" borderId="0" xfId="53" applyFont="1" applyAlignment="1">
      <alignment/>
      <protection/>
    </xf>
    <xf numFmtId="0" fontId="6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4" fontId="3" fillId="0" borderId="28" xfId="54" applyNumberFormat="1" applyFont="1" applyFill="1" applyBorder="1" applyAlignment="1" applyProtection="1">
      <alignment horizontal="center" vertical="center" wrapText="1"/>
      <protection/>
    </xf>
    <xf numFmtId="0" fontId="3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3" fillId="0" borderId="31" xfId="54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>
      <alignment/>
    </xf>
    <xf numFmtId="49" fontId="3" fillId="0" borderId="33" xfId="54" applyNumberFormat="1" applyFont="1" applyFill="1" applyBorder="1" applyAlignment="1" applyProtection="1">
      <alignment horizontal="center" vertical="center" wrapText="1"/>
      <protection/>
    </xf>
    <xf numFmtId="49" fontId="3" fillId="0" borderId="34" xfId="54" applyNumberFormat="1" applyFont="1" applyFill="1" applyBorder="1" applyAlignment="1" applyProtection="1">
      <alignment horizontal="center" vertical="center" wrapText="1"/>
      <protection/>
    </xf>
    <xf numFmtId="49" fontId="3" fillId="0" borderId="35" xfId="54" applyNumberFormat="1" applyFont="1" applyFill="1" applyBorder="1" applyAlignment="1" applyProtection="1">
      <alignment horizontal="center" vertical="center" wrapText="1"/>
      <protection/>
    </xf>
    <xf numFmtId="4" fontId="3" fillId="0" borderId="35" xfId="54" applyNumberFormat="1" applyFont="1" applyFill="1" applyBorder="1" applyAlignment="1" applyProtection="1">
      <alignment horizontal="center" vertical="center" wrapText="1"/>
      <protection/>
    </xf>
    <xf numFmtId="4" fontId="3" fillId="0" borderId="33" xfId="54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/>
    </xf>
    <xf numFmtId="0" fontId="3" fillId="0" borderId="35" xfId="54" applyNumberFormat="1" applyFont="1" applyFill="1" applyBorder="1" applyAlignment="1" applyProtection="1">
      <alignment vertical="center" wrapText="1"/>
      <protection/>
    </xf>
    <xf numFmtId="0" fontId="3" fillId="0" borderId="35" xfId="0" applyFont="1" applyBorder="1" applyAlignment="1">
      <alignment/>
    </xf>
    <xf numFmtId="0" fontId="3" fillId="0" borderId="35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33" xfId="0" applyFont="1" applyBorder="1" applyAlignment="1">
      <alignment wrapText="1"/>
    </xf>
    <xf numFmtId="0" fontId="2" fillId="0" borderId="34" xfId="54" applyNumberFormat="1" applyFont="1" applyFill="1" applyBorder="1" applyAlignment="1" applyProtection="1">
      <alignment vertical="center" wrapText="1"/>
      <protection/>
    </xf>
    <xf numFmtId="4" fontId="3" fillId="0" borderId="34" xfId="54" applyNumberFormat="1" applyFont="1" applyFill="1" applyBorder="1" applyAlignment="1" applyProtection="1">
      <alignment horizontal="center" vertical="center" wrapText="1"/>
      <protection/>
    </xf>
    <xf numFmtId="0" fontId="3" fillId="0" borderId="37" xfId="54" applyNumberFormat="1" applyFont="1" applyFill="1" applyBorder="1" applyAlignment="1" applyProtection="1">
      <alignment horizontal="center" vertical="center" wrapText="1"/>
      <protection/>
    </xf>
    <xf numFmtId="49" fontId="3" fillId="0" borderId="37" xfId="54" applyNumberFormat="1" applyFont="1" applyFill="1" applyBorder="1" applyAlignment="1" applyProtection="1">
      <alignment horizontal="center" vertical="center" wrapText="1"/>
      <protection/>
    </xf>
    <xf numFmtId="4" fontId="3" fillId="0" borderId="38" xfId="0" applyNumberFormat="1" applyFont="1" applyBorder="1" applyAlignment="1">
      <alignment/>
    </xf>
    <xf numFmtId="3" fontId="3" fillId="0" borderId="33" xfId="54" applyNumberFormat="1" applyFont="1" applyFill="1" applyBorder="1" applyAlignment="1" applyProtection="1">
      <alignment horizontal="center" vertical="center" wrapText="1"/>
      <protection/>
    </xf>
    <xf numFmtId="3" fontId="3" fillId="0" borderId="31" xfId="54" applyNumberFormat="1" applyFont="1" applyFill="1" applyBorder="1" applyAlignment="1" applyProtection="1">
      <alignment horizontal="center" vertical="center" wrapText="1"/>
      <protection/>
    </xf>
    <xf numFmtId="4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3" fillId="0" borderId="0" xfId="54" applyNumberFormat="1" applyFont="1" applyFill="1" applyBorder="1" applyAlignment="1" applyProtection="1">
      <alignment horizontal="center" vertical="center" wrapText="1"/>
      <protection/>
    </xf>
    <xf numFmtId="2" fontId="3" fillId="0" borderId="0" xfId="54" applyNumberFormat="1" applyFont="1" applyFill="1" applyBorder="1" applyAlignment="1" applyProtection="1">
      <alignment horizontal="center" vertical="center" wrapText="1"/>
      <protection/>
    </xf>
    <xf numFmtId="4" fontId="48" fillId="0" borderId="0" xfId="54" applyNumberFormat="1" applyFont="1" applyFill="1" applyBorder="1" applyAlignment="1" applyProtection="1">
      <alignment horizontal="center" vertical="center" wrapText="1"/>
      <protection/>
    </xf>
    <xf numFmtId="4" fontId="2" fillId="0" borderId="0" xfId="54" applyNumberFormat="1" applyFont="1" applyFill="1" applyBorder="1" applyAlignment="1" applyProtection="1">
      <alignment horizontal="center" vertical="center" wrapText="1"/>
      <protection/>
    </xf>
    <xf numFmtId="0" fontId="48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39" xfId="54" applyNumberFormat="1" applyFont="1" applyFill="1" applyBorder="1" applyAlignment="1" applyProtection="1">
      <alignment horizontal="center" vertical="center" wrapText="1"/>
      <protection/>
    </xf>
    <xf numFmtId="0" fontId="3" fillId="0" borderId="40" xfId="54" applyNumberFormat="1" applyFont="1" applyFill="1" applyBorder="1" applyAlignment="1" applyProtection="1">
      <alignment horizontal="center" vertical="center" wrapText="1"/>
      <protection/>
    </xf>
    <xf numFmtId="49" fontId="3" fillId="0" borderId="41" xfId="54" applyNumberFormat="1" applyFont="1" applyFill="1" applyBorder="1" applyAlignment="1" applyProtection="1">
      <alignment horizontal="center" vertical="center" wrapText="1"/>
      <protection/>
    </xf>
    <xf numFmtId="49" fontId="3" fillId="0" borderId="33" xfId="54" applyNumberFormat="1" applyFont="1" applyFill="1" applyBorder="1" applyAlignment="1" applyProtection="1">
      <alignment horizontal="center" vertical="center" wrapText="1"/>
      <protection/>
    </xf>
    <xf numFmtId="49" fontId="3" fillId="0" borderId="42" xfId="54" applyNumberFormat="1" applyFont="1" applyFill="1" applyBorder="1" applyAlignment="1" applyProtection="1">
      <alignment horizontal="center" vertical="center" wrapText="1"/>
      <protection/>
    </xf>
    <xf numFmtId="49" fontId="3" fillId="0" borderId="43" xfId="54" applyNumberFormat="1" applyFont="1" applyFill="1" applyBorder="1" applyAlignment="1" applyProtection="1">
      <alignment horizontal="center" vertical="center" wrapText="1"/>
      <protection/>
    </xf>
    <xf numFmtId="0" fontId="3" fillId="0" borderId="41" xfId="54" applyNumberFormat="1" applyFont="1" applyFill="1" applyBorder="1" applyAlignment="1" applyProtection="1">
      <alignment horizontal="center" vertical="center" wrapText="1"/>
      <protection/>
    </xf>
    <xf numFmtId="0" fontId="3" fillId="0" borderId="33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курант полный обновленный 2007" xfId="53"/>
    <cellStyle name="Обычный_ФАКТ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80\users_homes\&#1042;&#1086;&#1083;&#1075;&#1086;&#1075;&#1088;&#1072;&#1076;&#1086;&#1073;&#1083;&#1075;&#1072;&#1079;_&#1055;&#1083;&#1072;&#1085;&#1086;&#1074;&#1086;-&#1069;&#1082;&#1086;&#1085;&#1086;&#1084;&#1080;&#1095;&#1077;&#1089;&#1082;&#1080;&#1081;_&#1054;&#1090;&#1076;&#1077;&#1083;\&#1041;&#1070;&#1044;&#1046;&#1045;&#1058;%20&#1044;&#1054;&#1061;&#1054;&#1044;&#1054;&#1042;%20&#1048;%20&#1056;&#1040;&#1057;&#1061;&#1054;&#1044;&#1054;&#1042;\2017%20&#1075;&#1086;&#1076;\&#1041;&#1044;&#1056;%202017%20&#1060;&#1040;&#1050;&#1058;\&#1064;&#1072;&#1073;&#1083;&#1086;&#1085;&#1099;%20&#1089;&#1074;&#1086;&#1076;&#1085;&#1099;&#1093;%20&#1092;&#1086;&#1088;&#1084;\&#1054;&#1089;&#1085;&#1086;&#1074;&#1085;&#1099;&#1077;%20&#1092;&#1086;&#1088;&#1084;&#1099;\_&#1092;_2_2017_&#1040;&#1048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80\users_homes\&#1042;&#1086;&#1083;&#1075;&#1086;&#1075;&#1088;&#1072;&#1076;&#1086;&#1073;&#1083;&#1075;&#1072;&#1079;_&#1055;&#1083;&#1072;&#1085;&#1086;&#1074;&#1086;-&#1069;&#1082;&#1086;&#1085;&#1086;&#1084;&#1080;&#1095;&#1077;&#1089;&#1082;&#1080;&#1081;_&#1054;&#1090;&#1076;&#1077;&#1083;\&#1041;&#1070;&#1044;&#1046;&#1045;&#1058;%20&#1044;&#1054;&#1061;&#1054;&#1044;&#1054;&#1042;%20&#1048;%20&#1056;&#1040;&#1057;&#1061;&#1054;&#1044;&#1054;&#1042;\2017%20&#1075;&#1086;&#1076;\&#1041;&#1044;&#1056;%202017%20&#1060;&#1040;&#1050;&#1058;\&#1064;&#1072;&#1073;&#1083;&#1086;&#1085;&#1099;%20&#1089;&#1074;&#1086;&#1076;&#1085;&#1099;&#1093;%20&#1092;&#1086;&#1088;&#1084;\&#1054;&#1089;&#1085;&#1086;&#1074;&#1085;&#1099;&#1077;%20&#1092;&#1086;&#1088;&#1084;&#1099;\_&#1092;_9_2_2017_&#1040;&#1048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80\users_homes\&#1042;&#1086;&#1083;&#1075;&#1086;&#1075;&#1088;&#1072;&#1076;&#1086;&#1073;&#1083;&#1075;&#1072;&#1079;_&#1055;&#1083;&#1072;&#1085;&#1086;&#1074;&#1086;-&#1069;&#1082;&#1086;&#1085;&#1086;&#1084;&#1080;&#1095;&#1077;&#1089;&#1082;&#1080;&#1081;_&#1054;&#1090;&#1076;&#1077;&#1083;\&#1041;&#1070;&#1044;&#1046;&#1045;&#1058;%20&#1044;&#1054;&#1061;&#1054;&#1044;&#1054;&#1042;%20&#1048;%20&#1056;&#1040;&#1057;&#1061;&#1054;&#1044;&#1054;&#1042;\2017%20&#1075;&#1086;&#1076;\&#1041;&#1044;&#1056;%202017%20&#1060;&#1040;&#1050;&#1058;\&#1064;&#1072;&#1073;&#1083;&#1086;&#1085;&#1099;%20&#1089;&#1074;&#1086;&#1076;&#1085;&#1099;&#1093;%20&#1092;&#1086;&#1088;&#1084;\&#1054;&#1089;&#1085;&#1086;&#1074;&#1085;&#1099;&#1077;%20&#1092;&#1086;&#1088;&#1084;&#1099;\_&#1092;_9_5_2017_&#1040;&#1048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80\users_homes\&#1042;&#1086;&#1083;&#1075;&#1086;&#1075;&#1088;&#1072;&#1076;&#1086;&#1073;&#1083;&#1075;&#1072;&#1079;_&#1055;&#1083;&#1072;&#1085;&#1086;&#1074;&#1086;-&#1069;&#1082;&#1086;&#1085;&#1086;&#1084;&#1080;&#1095;&#1077;&#1089;&#1082;&#1080;&#1081;_&#1054;&#1090;&#1076;&#1077;&#1083;\&#1041;&#1070;&#1044;&#1046;&#1045;&#1058;%20&#1044;&#1054;&#1061;&#1054;&#1044;&#1054;&#1042;%20&#1048;%20&#1056;&#1040;&#1057;&#1061;&#1054;&#1044;&#1054;&#1042;\2017%20&#1075;&#1086;&#1076;\&#1041;&#1044;&#1056;%202017%20&#1060;&#1040;&#1050;&#1058;\&#1064;&#1072;&#1073;&#1083;&#1086;&#1085;&#1099;%20&#1089;&#1074;&#1086;&#1076;&#1085;&#1099;&#1093;%20&#1092;&#1086;&#1088;&#1084;\&#1054;&#1089;&#1085;&#1086;&#1074;&#1085;&#1099;&#1077;%20&#1092;&#1086;&#1088;&#1084;&#1099;\_&#1092;_9_2017_&#1040;&#1048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80\users_homes\&#1042;&#1086;&#1083;&#1075;&#1086;&#1075;&#1088;&#1072;&#1076;&#1086;&#1073;&#1083;&#1075;&#1072;&#1079;_&#1055;&#1083;&#1072;&#1085;&#1086;&#1074;&#1086;-&#1069;&#1082;&#1086;&#1085;&#1086;&#1084;&#1080;&#1095;&#1077;&#1089;&#1082;&#1080;&#1081;_&#1054;&#1090;&#1076;&#1077;&#1083;\&#1041;&#1070;&#1044;&#1046;&#1045;&#1058;%20&#1044;&#1054;&#1061;&#1054;&#1044;&#1054;&#1042;%20&#1048;%20&#1056;&#1040;&#1057;&#1061;&#1054;&#1044;&#1054;&#1042;\2017%20&#1075;&#1086;&#1076;\&#1041;&#1044;&#1056;%202017%20&#1060;&#1040;&#1050;&#1058;\&#1064;&#1072;&#1073;&#1083;&#1086;&#1085;&#1099;%20&#1089;&#1074;&#1086;&#1076;&#1085;&#1099;&#1093;%20&#1092;&#1086;&#1088;&#1084;\&#1056;&#1072;&#1089;&#1096;&#1080;&#1092;&#1088;&#1086;&#1074;&#1082;&#1080;\&#1057;&#1087;&#1088;&#1072;&#1074;&#1082;&#1072;%20&#1087;&#1086;%20&#1095;&#1080;&#1089;&#1083;&#1077;&#1085;&#1085;&#1086;&#1089;&#1090;&#1080;_2017_&#1040;&#1048;&#105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gvfs\users_homes\&#1043;&#1043;&#1042;_&#1055;&#1069;&#1054;\&#1055;&#1043;&#1061;\&#1057;&#1042;&#1054;&#1044;&#1053;&#1067;&#1049;%20&#1055;&#1040;&#1057;&#1055;&#1054;&#1056;&#1058;&#1043;&#1061;%20%202018_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"/>
      <sheetName val="ГГВ"/>
      <sheetName val="СВОД"/>
      <sheetName val="ВГГ"/>
      <sheetName val="Волжский"/>
      <sheetName val="Елань"/>
      <sheetName val="Камышин"/>
      <sheetName val="Михайловка"/>
      <sheetName val="Новоаннинск"/>
      <sheetName val="Палласовка"/>
      <sheetName val="Суровикино"/>
      <sheetName val="Урюпинск"/>
    </sheetNames>
    <sheetDataSet>
      <sheetData sheetId="1">
        <row r="19">
          <cell r="W19">
            <v>3148210.69452058</v>
          </cell>
        </row>
        <row r="20">
          <cell r="U20">
            <v>5535073.924000001</v>
          </cell>
        </row>
        <row r="49">
          <cell r="U49">
            <v>3038.604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НС"/>
      <sheetName val="РЕГИОН"/>
      <sheetName val="ГГВ"/>
      <sheetName val="СВОД ПО ГРО"/>
      <sheetName val="ВГГ"/>
      <sheetName val="Волжский"/>
      <sheetName val="Елань"/>
      <sheetName val="Камышин"/>
      <sheetName val="Михайловка"/>
      <sheetName val="Новоаннинск"/>
      <sheetName val="Палласовка"/>
      <sheetName val="Суровикино"/>
      <sheetName val="Урюпинск"/>
    </sheetNames>
    <sheetDataSet>
      <sheetData sheetId="2">
        <row r="66">
          <cell r="X66">
            <v>542504.3356199998</v>
          </cell>
        </row>
        <row r="99">
          <cell r="X99">
            <v>3176.64216</v>
          </cell>
        </row>
        <row r="110">
          <cell r="X110">
            <v>49966.5193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НС"/>
      <sheetName val="РЕГИОН"/>
      <sheetName val="ГГВ"/>
      <sheetName val="СВОД ПО ГРО"/>
      <sheetName val="Волжский"/>
      <sheetName val="ВГГ"/>
      <sheetName val="Елань"/>
      <sheetName val="Камышин"/>
      <sheetName val="Михайловка"/>
      <sheetName val="Новоаннинск"/>
      <sheetName val="Палласовка"/>
      <sheetName val="Суровикино"/>
      <sheetName val="Урюпинск"/>
    </sheetNames>
    <sheetDataSet>
      <sheetData sheetId="2">
        <row r="55">
          <cell r="X55">
            <v>11321.306507992147</v>
          </cell>
        </row>
        <row r="80">
          <cell r="X80">
            <v>4630.75659929986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НС"/>
      <sheetName val="РЕГИОН"/>
      <sheetName val="ГГВ"/>
      <sheetName val="СВОД ПО ГРО"/>
      <sheetName val="ВГГ"/>
      <sheetName val="Волжский"/>
      <sheetName val="Елань"/>
      <sheetName val="Камышин"/>
      <sheetName val="Михайловка"/>
      <sheetName val="Новоаннинск"/>
      <sheetName val="Палласовка"/>
      <sheetName val="Суровикино"/>
      <sheetName val="Урюпинск"/>
    </sheetNames>
    <sheetDataSet>
      <sheetData sheetId="2">
        <row r="35">
          <cell r="X35">
            <v>200727.81948462973</v>
          </cell>
        </row>
        <row r="36">
          <cell r="X36">
            <v>718004.27</v>
          </cell>
        </row>
        <row r="37">
          <cell r="X37">
            <v>216944.59838800307</v>
          </cell>
        </row>
        <row r="38">
          <cell r="X38">
            <v>181711.60270000002</v>
          </cell>
        </row>
        <row r="39">
          <cell r="X39">
            <v>1055695.9348906667</v>
          </cell>
        </row>
        <row r="43">
          <cell r="X43">
            <v>39296.74907123971</v>
          </cell>
        </row>
        <row r="44">
          <cell r="X44">
            <v>285646.91</v>
          </cell>
        </row>
        <row r="45">
          <cell r="X45">
            <v>84032.93769958563</v>
          </cell>
        </row>
        <row r="46">
          <cell r="X46">
            <v>5644.590758240182</v>
          </cell>
        </row>
        <row r="47">
          <cell r="X47">
            <v>76050.06082170611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"/>
      <sheetName val="ГГВ"/>
      <sheetName val="СВОД по ГРО"/>
      <sheetName val="ВГГ"/>
      <sheetName val="Волжский"/>
      <sheetName val="Елань"/>
      <sheetName val="Камышин"/>
      <sheetName val="Михайловка"/>
      <sheetName val="Новоаннинск"/>
      <sheetName val="Палласовка"/>
      <sheetName val="Суровикино"/>
      <sheetName val="Урюпинск"/>
    </sheetNames>
    <sheetDataSet>
      <sheetData sheetId="1">
        <row r="15">
          <cell r="L15">
            <v>3110.452670080799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ГХ АО &quot;ГГВ&quot; 01.01.18"/>
      <sheetName val="по собственникам"/>
      <sheetName val="по давлению"/>
      <sheetName val="надземн подземн "/>
    </sheetNames>
    <sheetDataSet>
      <sheetData sheetId="1">
        <row r="31">
          <cell r="Y31">
            <v>11724.740000000002</v>
          </cell>
          <cell r="AB31">
            <v>7678.220000000001</v>
          </cell>
          <cell r="AL31">
            <v>587</v>
          </cell>
          <cell r="AO31">
            <v>151</v>
          </cell>
          <cell r="AX31">
            <v>2107</v>
          </cell>
          <cell r="BA31">
            <v>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SheetLayoutView="100" zoomScalePageLayoutView="0" workbookViewId="0" topLeftCell="A39">
      <selection activeCell="A40" sqref="A40:A44"/>
    </sheetView>
  </sheetViews>
  <sheetFormatPr defaultColWidth="16.375" defaultRowHeight="12.75"/>
  <cols>
    <col min="1" max="1" width="57.625" style="5" customWidth="1"/>
    <col min="2" max="2" width="10.125" style="6" customWidth="1"/>
    <col min="3" max="3" width="12.875" style="6" customWidth="1"/>
    <col min="4" max="4" width="18.875" style="6" customWidth="1"/>
    <col min="5" max="5" width="13.125" style="7" customWidth="1"/>
    <col min="6" max="6" width="16.00390625" style="7" customWidth="1"/>
    <col min="7" max="250" width="7.75390625" style="7" customWidth="1"/>
    <col min="251" max="251" width="71.00390625" style="7" customWidth="1"/>
    <col min="252" max="252" width="6.25390625" style="7" customWidth="1"/>
    <col min="253" max="253" width="18.00390625" style="7" customWidth="1"/>
    <col min="254" max="254" width="16.25390625" style="7" customWidth="1"/>
    <col min="255" max="16384" width="16.375" style="7" customWidth="1"/>
  </cols>
  <sheetData>
    <row r="1" ht="15.75" hidden="1">
      <c r="E1" s="1" t="s">
        <v>36</v>
      </c>
    </row>
    <row r="2" ht="15.75" hidden="1">
      <c r="E2" s="1" t="s">
        <v>0</v>
      </c>
    </row>
    <row r="3" ht="15.75" hidden="1">
      <c r="E3" s="1" t="s">
        <v>33</v>
      </c>
    </row>
    <row r="4" ht="15.75" hidden="1">
      <c r="E4" s="1"/>
    </row>
    <row r="5" ht="15.75" hidden="1">
      <c r="E5" s="1"/>
    </row>
    <row r="6" ht="15.75" hidden="1"/>
    <row r="7" spans="1:5" ht="31.5" customHeight="1" hidden="1">
      <c r="A7" s="79" t="s">
        <v>56</v>
      </c>
      <c r="B7" s="79"/>
      <c r="C7" s="79"/>
      <c r="D7" s="79"/>
      <c r="E7" s="79"/>
    </row>
    <row r="8" spans="1:5" ht="15" customHeight="1" hidden="1">
      <c r="A8" s="89" t="s">
        <v>55</v>
      </c>
      <c r="B8" s="89"/>
      <c r="C8" s="89"/>
      <c r="D8" s="89"/>
      <c r="E8" s="89"/>
    </row>
    <row r="9" spans="1:5" ht="21" customHeight="1" hidden="1">
      <c r="A9" s="80" t="s">
        <v>39</v>
      </c>
      <c r="B9" s="80"/>
      <c r="C9" s="80"/>
      <c r="D9" s="80"/>
      <c r="E9" s="80"/>
    </row>
    <row r="10" spans="1:5" ht="15.75" hidden="1">
      <c r="A10" s="2"/>
      <c r="B10" s="2"/>
      <c r="C10" s="2"/>
      <c r="D10" s="2"/>
      <c r="E10" s="2"/>
    </row>
    <row r="11" spans="1:5" s="8" customFormat="1" ht="31.5" hidden="1">
      <c r="A11" s="19" t="s">
        <v>4</v>
      </c>
      <c r="B11" s="20" t="s">
        <v>1</v>
      </c>
      <c r="C11" s="11" t="s">
        <v>41</v>
      </c>
      <c r="D11" s="11" t="s">
        <v>40</v>
      </c>
      <c r="E11" s="9" t="s">
        <v>38</v>
      </c>
    </row>
    <row r="12" spans="1:5" s="8" customFormat="1" ht="15.75" hidden="1">
      <c r="A12" s="9">
        <v>1</v>
      </c>
      <c r="B12" s="10" t="s">
        <v>7</v>
      </c>
      <c r="C12" s="11" t="s">
        <v>2</v>
      </c>
      <c r="D12" s="11" t="s">
        <v>3</v>
      </c>
      <c r="E12" s="9">
        <v>6</v>
      </c>
    </row>
    <row r="13" spans="1:5" s="8" customFormat="1" ht="18.75" customHeight="1" hidden="1">
      <c r="A13" s="12" t="s">
        <v>42</v>
      </c>
      <c r="B13" s="21" t="s">
        <v>9</v>
      </c>
      <c r="C13" s="22" t="s">
        <v>63</v>
      </c>
      <c r="D13" s="23"/>
      <c r="E13" s="22"/>
    </row>
    <row r="14" spans="1:5" s="8" customFormat="1" ht="14.25" customHeight="1" hidden="1">
      <c r="A14" s="24" t="s">
        <v>64</v>
      </c>
      <c r="B14" s="14"/>
      <c r="C14" s="22" t="s">
        <v>43</v>
      </c>
      <c r="D14" s="23"/>
      <c r="E14" s="25"/>
    </row>
    <row r="15" spans="1:5" s="8" customFormat="1" ht="34.5" hidden="1">
      <c r="A15" s="26" t="s">
        <v>57</v>
      </c>
      <c r="B15" s="14" t="s">
        <v>10</v>
      </c>
      <c r="C15" s="13" t="s">
        <v>65</v>
      </c>
      <c r="D15" s="27"/>
      <c r="E15" s="28"/>
    </row>
    <row r="16" spans="1:5" s="8" customFormat="1" ht="15.75" hidden="1">
      <c r="A16" s="24" t="s">
        <v>66</v>
      </c>
      <c r="B16" s="14"/>
      <c r="C16" s="13" t="s">
        <v>43</v>
      </c>
      <c r="D16" s="27"/>
      <c r="E16" s="28"/>
    </row>
    <row r="17" spans="1:5" ht="12.75" customHeight="1" hidden="1">
      <c r="A17" s="29" t="s">
        <v>59</v>
      </c>
      <c r="B17" s="14" t="s">
        <v>11</v>
      </c>
      <c r="C17" s="13" t="s">
        <v>44</v>
      </c>
      <c r="D17" s="27"/>
      <c r="E17" s="28"/>
    </row>
    <row r="18" spans="1:5" ht="15.75" hidden="1">
      <c r="A18" s="30" t="s">
        <v>26</v>
      </c>
      <c r="B18" s="14" t="s">
        <v>12</v>
      </c>
      <c r="C18" s="13" t="s">
        <v>43</v>
      </c>
      <c r="D18" s="27"/>
      <c r="E18" s="29"/>
    </row>
    <row r="19" spans="1:5" ht="15.75" hidden="1">
      <c r="A19" s="17" t="s">
        <v>60</v>
      </c>
      <c r="B19" s="14" t="s">
        <v>13</v>
      </c>
      <c r="C19" s="13" t="s">
        <v>43</v>
      </c>
      <c r="D19" s="27"/>
      <c r="E19" s="29"/>
    </row>
    <row r="20" spans="1:5" ht="15.75" hidden="1">
      <c r="A20" s="17" t="s">
        <v>20</v>
      </c>
      <c r="B20" s="14" t="s">
        <v>14</v>
      </c>
      <c r="C20" s="13" t="s">
        <v>43</v>
      </c>
      <c r="D20" s="27"/>
      <c r="E20" s="29"/>
    </row>
    <row r="21" spans="1:5" ht="15.75" hidden="1">
      <c r="A21" s="17" t="s">
        <v>21</v>
      </c>
      <c r="B21" s="14" t="s">
        <v>15</v>
      </c>
      <c r="C21" s="13" t="s">
        <v>43</v>
      </c>
      <c r="D21" s="27"/>
      <c r="E21" s="29"/>
    </row>
    <row r="22" spans="1:5" ht="15.75" hidden="1">
      <c r="A22" s="17" t="s">
        <v>34</v>
      </c>
      <c r="B22" s="14" t="s">
        <v>16</v>
      </c>
      <c r="C22" s="13" t="s">
        <v>43</v>
      </c>
      <c r="D22" s="27"/>
      <c r="E22" s="29"/>
    </row>
    <row r="23" spans="1:5" ht="15.75" hidden="1">
      <c r="A23" s="17" t="s">
        <v>22</v>
      </c>
      <c r="B23" s="14" t="s">
        <v>17</v>
      </c>
      <c r="C23" s="13" t="s">
        <v>43</v>
      </c>
      <c r="D23" s="27"/>
      <c r="E23" s="29"/>
    </row>
    <row r="24" spans="1:5" ht="15.75" hidden="1">
      <c r="A24" s="17" t="s">
        <v>23</v>
      </c>
      <c r="B24" s="14" t="s">
        <v>8</v>
      </c>
      <c r="C24" s="13" t="s">
        <v>43</v>
      </c>
      <c r="D24" s="27"/>
      <c r="E24" s="29"/>
    </row>
    <row r="25" spans="1:5" ht="15.75" hidden="1">
      <c r="A25" s="17" t="s">
        <v>24</v>
      </c>
      <c r="B25" s="14" t="s">
        <v>18</v>
      </c>
      <c r="C25" s="13" t="s">
        <v>43</v>
      </c>
      <c r="D25" s="27"/>
      <c r="E25" s="29"/>
    </row>
    <row r="26" spans="1:5" s="18" customFormat="1" ht="15.75" hidden="1">
      <c r="A26" s="31" t="s">
        <v>50</v>
      </c>
      <c r="B26" s="32" t="s">
        <v>28</v>
      </c>
      <c r="C26" s="15" t="s">
        <v>45</v>
      </c>
      <c r="D26" s="33"/>
      <c r="E26" s="34"/>
    </row>
    <row r="27" spans="1:5" ht="9" customHeight="1" hidden="1">
      <c r="A27" s="35"/>
      <c r="B27" s="36"/>
      <c r="C27" s="36"/>
      <c r="D27" s="37"/>
      <c r="E27" s="38"/>
    </row>
    <row r="28" spans="1:5" ht="15.75" hidden="1">
      <c r="A28" s="17" t="s">
        <v>47</v>
      </c>
      <c r="B28" s="14" t="s">
        <v>29</v>
      </c>
      <c r="C28" s="13" t="s">
        <v>46</v>
      </c>
      <c r="D28" s="39"/>
      <c r="E28" s="29"/>
    </row>
    <row r="29" spans="1:5" ht="15.75" hidden="1">
      <c r="A29" s="17" t="s">
        <v>53</v>
      </c>
      <c r="B29" s="14" t="s">
        <v>30</v>
      </c>
      <c r="C29" s="13" t="s">
        <v>45</v>
      </c>
      <c r="D29" s="40"/>
      <c r="E29" s="29"/>
    </row>
    <row r="30" spans="1:5" ht="15.75" hidden="1">
      <c r="A30" s="17" t="s">
        <v>49</v>
      </c>
      <c r="B30" s="14" t="s">
        <v>31</v>
      </c>
      <c r="C30" s="13" t="s">
        <v>48</v>
      </c>
      <c r="D30" s="40"/>
      <c r="E30" s="29"/>
    </row>
    <row r="31" spans="1:5" ht="15.75" hidden="1">
      <c r="A31" s="41" t="s">
        <v>51</v>
      </c>
      <c r="B31" s="16" t="s">
        <v>32</v>
      </c>
      <c r="C31" s="15" t="s">
        <v>45</v>
      </c>
      <c r="D31" s="42"/>
      <c r="E31" s="43"/>
    </row>
    <row r="32" ht="15.75" hidden="1">
      <c r="A32" s="7"/>
    </row>
    <row r="33" ht="15.75" hidden="1">
      <c r="A33" s="5" t="s">
        <v>5</v>
      </c>
    </row>
    <row r="34" spans="1:5" ht="50.25" customHeight="1" hidden="1">
      <c r="A34" s="78" t="s">
        <v>54</v>
      </c>
      <c r="B34" s="78"/>
      <c r="C34" s="78"/>
      <c r="D34" s="78"/>
      <c r="E34" s="78"/>
    </row>
    <row r="35" spans="1:5" ht="28.5" customHeight="1" hidden="1">
      <c r="A35" s="78" t="s">
        <v>58</v>
      </c>
      <c r="B35" s="78"/>
      <c r="C35" s="78"/>
      <c r="D35" s="78"/>
      <c r="E35" s="78"/>
    </row>
    <row r="36" spans="1:5" ht="26.25" customHeight="1" hidden="1">
      <c r="A36" s="78" t="s">
        <v>52</v>
      </c>
      <c r="B36" s="78"/>
      <c r="C36" s="78"/>
      <c r="D36" s="78"/>
      <c r="E36" s="78"/>
    </row>
    <row r="37" spans="1:5" ht="26.25" customHeight="1" hidden="1">
      <c r="A37" s="78" t="s">
        <v>62</v>
      </c>
      <c r="B37" s="78"/>
      <c r="C37" s="78"/>
      <c r="D37" s="78"/>
      <c r="E37" s="78"/>
    </row>
    <row r="38" spans="1:5" ht="12.75" customHeight="1" hidden="1">
      <c r="A38" s="78" t="s">
        <v>61</v>
      </c>
      <c r="B38" s="78"/>
      <c r="C38" s="78"/>
      <c r="D38" s="78"/>
      <c r="E38" s="78"/>
    </row>
    <row r="39" spans="1:5" ht="15.75">
      <c r="A39" s="44"/>
      <c r="B39" s="44"/>
      <c r="C39" s="44"/>
      <c r="D39" s="44"/>
      <c r="E39" s="44"/>
    </row>
    <row r="40" spans="1:4" ht="18.75">
      <c r="A40" s="47"/>
      <c r="B40" s="45"/>
      <c r="D40" s="1" t="s">
        <v>37</v>
      </c>
    </row>
    <row r="41" spans="1:4" ht="18.75" customHeight="1">
      <c r="A41" s="48"/>
      <c r="B41" s="46"/>
      <c r="D41" s="1" t="s">
        <v>0</v>
      </c>
    </row>
    <row r="42" spans="1:4" ht="18.75">
      <c r="A42" s="47"/>
      <c r="B42" s="45"/>
      <c r="D42" s="1" t="s">
        <v>67</v>
      </c>
    </row>
    <row r="43" spans="1:5" ht="24" customHeight="1">
      <c r="A43" s="47"/>
      <c r="B43" s="45"/>
      <c r="E43" s="1"/>
    </row>
    <row r="44" spans="1:5" ht="18.75">
      <c r="A44" s="47"/>
      <c r="B44" s="45"/>
      <c r="E44" s="1"/>
    </row>
    <row r="45" ht="37.5" customHeight="1"/>
    <row r="46" spans="1:5" ht="44.25" customHeight="1">
      <c r="A46" s="79" t="s">
        <v>71</v>
      </c>
      <c r="B46" s="79"/>
      <c r="C46" s="79"/>
      <c r="D46" s="79"/>
      <c r="E46" s="3"/>
    </row>
    <row r="47" spans="1:5" ht="15.75">
      <c r="A47" s="80" t="s">
        <v>35</v>
      </c>
      <c r="B47" s="80"/>
      <c r="C47" s="80"/>
      <c r="D47" s="80"/>
      <c r="E47" s="4"/>
    </row>
    <row r="48" ht="12.75" customHeight="1" thickBot="1"/>
    <row r="49" spans="1:4" ht="15.75">
      <c r="A49" s="81" t="s">
        <v>4</v>
      </c>
      <c r="B49" s="83" t="s">
        <v>1</v>
      </c>
      <c r="C49" s="85" t="s">
        <v>41</v>
      </c>
      <c r="D49" s="87" t="s">
        <v>6</v>
      </c>
    </row>
    <row r="50" spans="1:6" ht="16.5" thickBot="1">
      <c r="A50" s="82"/>
      <c r="B50" s="84"/>
      <c r="C50" s="86"/>
      <c r="D50" s="88"/>
      <c r="E50" s="76"/>
      <c r="F50" s="8"/>
    </row>
    <row r="51" spans="1:6" ht="16.5" thickBot="1">
      <c r="A51" s="66">
        <v>1</v>
      </c>
      <c r="B51" s="67" t="s">
        <v>7</v>
      </c>
      <c r="C51" s="67" t="s">
        <v>2</v>
      </c>
      <c r="D51" s="67" t="s">
        <v>3</v>
      </c>
      <c r="E51" s="8"/>
      <c r="F51" s="8"/>
    </row>
    <row r="52" spans="1:6" ht="18.75">
      <c r="A52" s="64" t="s">
        <v>42</v>
      </c>
      <c r="B52" s="55" t="s">
        <v>9</v>
      </c>
      <c r="C52" s="65" t="s">
        <v>63</v>
      </c>
      <c r="D52" s="65">
        <f>'[1]ГГВ'!$U$20+'[1]ГГВ'!$U$49</f>
        <v>5538112.528000001</v>
      </c>
      <c r="E52" s="71"/>
      <c r="F52" s="71"/>
    </row>
    <row r="53" spans="1:6" ht="15.75">
      <c r="A53" s="60" t="s">
        <v>27</v>
      </c>
      <c r="B53" s="56" t="s">
        <v>10</v>
      </c>
      <c r="C53" s="57" t="s">
        <v>44</v>
      </c>
      <c r="D53" s="57">
        <f>'[1]ГГВ'!$W$19</f>
        <v>3148210.69452058</v>
      </c>
      <c r="E53" s="75"/>
      <c r="F53" s="74"/>
    </row>
    <row r="54" spans="1:6" ht="15.75">
      <c r="A54" s="61" t="s">
        <v>26</v>
      </c>
      <c r="B54" s="56" t="s">
        <v>11</v>
      </c>
      <c r="C54" s="57" t="s">
        <v>43</v>
      </c>
      <c r="D54" s="57">
        <f>SUM(D55:D61)</f>
        <v>2863755.473814071</v>
      </c>
      <c r="E54" s="75"/>
      <c r="F54" s="74"/>
    </row>
    <row r="55" spans="1:6" ht="15.75">
      <c r="A55" s="62" t="s">
        <v>19</v>
      </c>
      <c r="B55" s="56" t="s">
        <v>12</v>
      </c>
      <c r="C55" s="57" t="s">
        <v>43</v>
      </c>
      <c r="D55" s="57">
        <f>'[4]ГГВ'!$X$35+'[4]ГГВ'!$X$43</f>
        <v>240024.56855586945</v>
      </c>
      <c r="E55" s="71"/>
      <c r="F55" s="74"/>
    </row>
    <row r="56" spans="1:6" ht="15.75">
      <c r="A56" s="62" t="s">
        <v>20</v>
      </c>
      <c r="B56" s="56" t="s">
        <v>13</v>
      </c>
      <c r="C56" s="57" t="s">
        <v>43</v>
      </c>
      <c r="D56" s="57">
        <f>'[4]ГГВ'!$X$36+'[4]ГГВ'!$X$37+'[4]ГГВ'!$X$44+'[4]ГГВ'!$X$45</f>
        <v>1304628.7160875888</v>
      </c>
      <c r="E56" s="71"/>
      <c r="F56" s="74"/>
    </row>
    <row r="57" spans="1:6" ht="15.75">
      <c r="A57" s="62" t="s">
        <v>21</v>
      </c>
      <c r="B57" s="56" t="s">
        <v>14</v>
      </c>
      <c r="C57" s="57" t="s">
        <v>43</v>
      </c>
      <c r="D57" s="57">
        <f>'[4]ГГВ'!$X$46+'[4]ГГВ'!$X$38</f>
        <v>187356.1934582402</v>
      </c>
      <c r="E57" s="71"/>
      <c r="F57" s="74"/>
    </row>
    <row r="58" spans="1:6" ht="15.75">
      <c r="A58" s="62" t="s">
        <v>34</v>
      </c>
      <c r="B58" s="56" t="s">
        <v>15</v>
      </c>
      <c r="C58" s="57" t="s">
        <v>43</v>
      </c>
      <c r="D58" s="57">
        <f>'[2]ГГВ'!$X$66+'[3]ГГВ'!$X$55</f>
        <v>553825.6421279919</v>
      </c>
      <c r="E58" s="71"/>
      <c r="F58" s="74"/>
    </row>
    <row r="59" spans="1:6" ht="15.75">
      <c r="A59" s="62" t="s">
        <v>22</v>
      </c>
      <c r="B59" s="56" t="s">
        <v>16</v>
      </c>
      <c r="C59" s="57" t="s">
        <v>43</v>
      </c>
      <c r="D59" s="57">
        <f>'[3]ГГВ'!$X$80+'[2]ГГВ'!$X$99</f>
        <v>7807.39875929986</v>
      </c>
      <c r="E59" s="71"/>
      <c r="F59" s="74"/>
    </row>
    <row r="60" spans="1:6" ht="15.75">
      <c r="A60" s="62" t="s">
        <v>23</v>
      </c>
      <c r="B60" s="56" t="s">
        <v>17</v>
      </c>
      <c r="C60" s="57" t="s">
        <v>43</v>
      </c>
      <c r="D60" s="57">
        <f>'[2]ГГВ'!$X$110</f>
        <v>49966.5193</v>
      </c>
      <c r="E60" s="71"/>
      <c r="F60" s="74"/>
    </row>
    <row r="61" spans="1:6" ht="15.75">
      <c r="A61" s="62" t="s">
        <v>24</v>
      </c>
      <c r="B61" s="56" t="s">
        <v>8</v>
      </c>
      <c r="C61" s="57" t="s">
        <v>43</v>
      </c>
      <c r="D61" s="57">
        <f>'[4]ГГВ'!$X$47+'[4]ГГВ'!$X$39-D60-D59-D58</f>
        <v>520146.4355250811</v>
      </c>
      <c r="E61" s="71"/>
      <c r="F61" s="74"/>
    </row>
    <row r="62" spans="1:6" ht="32.25" thickBot="1">
      <c r="A62" s="63" t="s">
        <v>25</v>
      </c>
      <c r="B62" s="54" t="s">
        <v>18</v>
      </c>
      <c r="C62" s="58" t="s">
        <v>45</v>
      </c>
      <c r="D62" s="69">
        <f>'[5]ГГВ'!$L$15</f>
        <v>3110.452670080799</v>
      </c>
      <c r="E62" s="72"/>
      <c r="F62" s="74"/>
    </row>
    <row r="63" spans="1:6" ht="15.75">
      <c r="A63" s="59"/>
      <c r="B63" s="53"/>
      <c r="C63" s="53"/>
      <c r="D63" s="68"/>
      <c r="E63" s="8"/>
      <c r="F63" s="74"/>
    </row>
    <row r="64" spans="1:6" ht="18.75">
      <c r="A64" s="50" t="s">
        <v>68</v>
      </c>
      <c r="B64" s="11" t="s">
        <v>28</v>
      </c>
      <c r="C64" s="11" t="s">
        <v>46</v>
      </c>
      <c r="D64" s="49">
        <f>'[6]по собственникам'!$Y$31+'[6]по собственникам'!$AB$31</f>
        <v>19402.960000000003</v>
      </c>
      <c r="E64" s="73"/>
      <c r="F64" s="74"/>
    </row>
    <row r="65" spans="1:6" ht="19.5" thickBot="1">
      <c r="A65" s="51" t="s">
        <v>69</v>
      </c>
      <c r="B65" s="52" t="s">
        <v>29</v>
      </c>
      <c r="C65" s="52" t="s">
        <v>45</v>
      </c>
      <c r="D65" s="70">
        <f>'[6]по собственникам'!$AL$31+'[6]по собственникам'!$AO$31+'[6]по собственникам'!$AX$31+'[6]по собственникам'!$BA$31</f>
        <v>3901</v>
      </c>
      <c r="E65" s="73"/>
      <c r="F65" s="74"/>
    </row>
    <row r="66" ht="15.75">
      <c r="A66" s="7"/>
    </row>
    <row r="67" spans="1:4" ht="48" customHeight="1">
      <c r="A67" s="77" t="s">
        <v>70</v>
      </c>
      <c r="B67" s="77"/>
      <c r="C67" s="77"/>
      <c r="D67" s="77"/>
    </row>
  </sheetData>
  <sheetProtection/>
  <mergeCells count="15">
    <mergeCell ref="A7:E7"/>
    <mergeCell ref="A8:E8"/>
    <mergeCell ref="A9:E9"/>
    <mergeCell ref="A34:E34"/>
    <mergeCell ref="A35:E35"/>
    <mergeCell ref="A36:E36"/>
    <mergeCell ref="A67:D67"/>
    <mergeCell ref="A37:E37"/>
    <mergeCell ref="A38:E38"/>
    <mergeCell ref="A46:D46"/>
    <mergeCell ref="A47:D47"/>
    <mergeCell ref="A49:A50"/>
    <mergeCell ref="B49:B50"/>
    <mergeCell ref="C49:C50"/>
    <mergeCell ref="D49:D50"/>
  </mergeCells>
  <printOptions/>
  <pageMargins left="0.43" right="0.2755905511811024" top="0.4724409448818898" bottom="0.3937007874015748" header="0.2362204724409449" footer="0.2362204724409449"/>
  <pageSetup fitToHeight="1" fitToWidth="1" horizontalDpi="600" verticalDpi="600" orientation="portrait" paperSize="9" scale="9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vershinina_sa</cp:lastModifiedBy>
  <cp:lastPrinted>2018-05-03T08:04:41Z</cp:lastPrinted>
  <dcterms:created xsi:type="dcterms:W3CDTF">2010-12-15T07:20:08Z</dcterms:created>
  <dcterms:modified xsi:type="dcterms:W3CDTF">2018-05-11T06:29:14Z</dcterms:modified>
  <cp:category/>
  <cp:version/>
  <cp:contentType/>
  <cp:contentStatus/>
</cp:coreProperties>
</file>