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11640" activeTab="0"/>
  </bookViews>
  <sheets>
    <sheet name="последний вариант" sheetId="1" r:id="rId1"/>
  </sheets>
  <definedNames>
    <definedName name="_xlnm.Print_Titles" localSheetId="0">'последний вариант'!$6:$7</definedName>
    <definedName name="_xlnm.Print_Area" localSheetId="0">'последний вариант'!$A$1:$J$46</definedName>
  </definedNames>
  <calcPr fullCalcOnLoad="1"/>
</workbook>
</file>

<file path=xl/sharedStrings.xml><?xml version="1.0" encoding="utf-8"?>
<sst xmlns="http://schemas.openxmlformats.org/spreadsheetml/2006/main" count="95" uniqueCount="61">
  <si>
    <t>к приказу ФСТ России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</si>
  <si>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</si>
  <si>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</si>
  <si>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</si>
  <si>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</si>
  <si>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</si>
  <si>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</si>
  <si>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</si>
  <si>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</si>
  <si>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</si>
  <si>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 xml:space="preserve">диаметр (диапазон диаметров) трубопроводов, мм 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</si>
  <si>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</si>
  <si>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</si>
  <si>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</si>
  <si>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</si>
  <si>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</si>
  <si>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</si>
  <si>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</si>
  <si>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Приложение 4б</t>
  </si>
  <si>
    <t>от "31" января 2011 г. № 36-э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</si>
  <si>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</si>
  <si>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</si>
  <si>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</si>
  <si>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</si>
  <si>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</si>
  <si>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</si>
  <si>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</si>
  <si>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</si>
  <si>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</si>
  <si>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</si>
  <si>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</si>
  <si>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</si>
  <si>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в т.ч. Программа строительства</t>
  </si>
  <si>
    <t>в т.ч. Программа спецнадбавки</t>
  </si>
  <si>
    <t>в т.ч. Программа реконструкции</t>
  </si>
  <si>
    <t>в т.ч. Программа технического перевооружения</t>
  </si>
  <si>
    <t>3 кв. 2017</t>
  </si>
  <si>
    <t>4 кв. 2017</t>
  </si>
  <si>
    <t>32-315</t>
  </si>
  <si>
    <t>Газопровод   высокого давления  с.Алешники -  с.Подчинное  Жирновского района Волгоградской области</t>
  </si>
  <si>
    <t>Газопровод межпоселковый высокого давления от КГ№1 р.п.Медведицкий до р.п.Кр.Яр Жирновского района Волгоградской области</t>
  </si>
  <si>
    <t>1 кв. 2017</t>
  </si>
  <si>
    <t>159-315</t>
  </si>
  <si>
    <t>Межпоселковый газопровод высокого давления с.Колышкино - с.Курнаевка Старополтавского района Волгоградской области</t>
  </si>
  <si>
    <t>Внутрипоселковый газопровод х.Ближнеосиновский Суровикинского района, Волгоградской области</t>
  </si>
  <si>
    <t xml:space="preserve">в т.ч. газораспределительные сети по объекту "Межпоселковый газопровод высокого давления с.Колышкино - с.Курнаевка Старополтавского района Волгоградской области" </t>
  </si>
  <si>
    <t>в т.ч. газораспределительный пункт по объекту "Межпоселковый газопровод высокого давления с.Колышкино - с.Курнаевка Старополтавского района Волгоградской области"</t>
  </si>
  <si>
    <t xml:space="preserve">в т.ч. газораспределительные сети по объекту "Внутрипоселковый газопровод х.Ближнеосиновский Суровикинского района, Волгоградской области" </t>
  </si>
  <si>
    <t xml:space="preserve">в т.ч. газораспределительный пункт по объекту "Внутрипоселковый газопровод х.Ближнеосиновский Суровикинского района, Волгоградской области" </t>
  </si>
  <si>
    <t>Газопровод   высокого давления  от ГРС Кузнецы до х.Краснодонский и ГГРПШ х.Краснодонский Иловлинского района Волгоградской области</t>
  </si>
  <si>
    <t>в т.ч. Предприятие (Имущественный комплекс ГРО)</t>
  </si>
  <si>
    <r>
      <t>Информация об инвестиционных программах</t>
    </r>
    <r>
      <rPr>
        <b/>
        <u val="single"/>
        <sz val="12"/>
        <rFont val="Times New Roman"/>
        <family val="1"/>
      </rPr>
      <t xml:space="preserve"> газификации Волгоградской области ООО "Газпром газораспределение Волгоград"</t>
    </r>
    <r>
      <rPr>
        <b/>
        <sz val="12"/>
        <rFont val="Times New Roman"/>
        <family val="1"/>
      </rPr>
      <t xml:space="preserve"> за 20</t>
    </r>
    <r>
      <rPr>
        <b/>
        <u val="single"/>
        <sz val="12"/>
        <rFont val="Times New Roman"/>
        <family val="1"/>
      </rPr>
      <t>17</t>
    </r>
    <r>
      <rPr>
        <b/>
        <sz val="12"/>
        <rFont val="Times New Roman"/>
        <family val="1"/>
      </rPr>
      <t xml:space="preserve"> год</t>
    </r>
  </si>
  <si>
    <t>25-325</t>
  </si>
  <si>
    <t>Газоснабжение мкр. № 9  р.п. Городище Городищенского района  Волгоградской области</t>
  </si>
  <si>
    <t>в т.ч. газораспределительные сети по объекту "Газоснабжение мкр. № 9  р.п. Городище Городищенского района  Волгоградской области"</t>
  </si>
  <si>
    <t>в т.ч. газораспределительный пункт по объекту "Газоснабжение мкр. № 9  р.п. Городище Городищенского района  Волгоградской областии"</t>
  </si>
  <si>
    <t>63-325</t>
  </si>
  <si>
    <t>76,89,160</t>
  </si>
  <si>
    <t>25-225</t>
  </si>
  <si>
    <t>89-225</t>
  </si>
  <si>
    <t>2 кв. 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</si>
</sst>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Narrow"/>
      <family val="2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theme="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>
      <alignment horizontal="left" vertical="center"/>
      <protection/>
    </xf>
    <xf numFmtId="0" fontId="25" fillId="16" borderId="0">
      <alignment horizontal="right" vertical="center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0" borderId="0" xfId="54" applyFont="1" applyAlignment="1">
      <alignment horizontal="right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0" xfId="54" applyFont="1" applyBorder="1">
      <alignment/>
      <protection/>
    </xf>
    <xf numFmtId="0" fontId="21" fillId="0" borderId="0" xfId="54" applyFont="1" applyAlignment="1">
      <alignment horizontal="center"/>
      <protection/>
    </xf>
    <xf numFmtId="49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0" xfId="54" applyFont="1" applyAlignment="1">
      <alignment vertical="center" wrapText="1"/>
      <protection/>
    </xf>
    <xf numFmtId="49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0" xfId="54" applyFont="1" applyFill="1" applyAlignment="1">
      <alignment vertical="center" wrapText="1"/>
      <protection/>
    </xf>
    <xf numFmtId="0" fontId="23" fillId="25" borderId="10" xfId="54" applyFont="1" applyFill="1" applyBorder="1" applyAlignment="1">
      <alignment horizontal="center" vertical="center" wrapText="1"/>
      <protection/>
    </xf>
    <xf numFmtId="4" fontId="20" fillId="0" borderId="0" xfId="54" applyNumberFormat="1" applyFont="1">
      <alignment/>
      <protection/>
    </xf>
    <xf numFmtId="0" fontId="20" fillId="16" borderId="10" xfId="54" applyFont="1" applyFill="1" applyBorder="1" applyAlignment="1">
      <alignment horizontal="left" vertical="center" wrapText="1"/>
      <protection/>
    </xf>
    <xf numFmtId="0" fontId="20" fillId="16" borderId="0" xfId="54" applyFont="1" applyFill="1" applyAlignment="1">
      <alignment vertical="center" wrapText="1"/>
      <protection/>
    </xf>
    <xf numFmtId="49" fontId="20" fillId="16" borderId="10" xfId="55" applyNumberFormat="1" applyFont="1" applyFill="1" applyBorder="1" applyAlignment="1" applyProtection="1">
      <alignment horizontal="center" vertical="center" wrapText="1"/>
      <protection/>
    </xf>
    <xf numFmtId="0" fontId="26" fillId="16" borderId="10" xfId="54" applyFont="1" applyFill="1" applyBorder="1" applyAlignment="1">
      <alignment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Fill="1" applyBorder="1" applyAlignment="1">
      <alignment horizontal="right" vertical="center" wrapText="1"/>
      <protection/>
    </xf>
    <xf numFmtId="2" fontId="20" fillId="26" borderId="10" xfId="54" applyNumberFormat="1" applyFont="1" applyFill="1" applyBorder="1" applyAlignment="1">
      <alignment vertical="center" wrapText="1"/>
      <protection/>
    </xf>
    <xf numFmtId="0" fontId="20" fillId="26" borderId="10" xfId="54" applyFont="1" applyFill="1" applyBorder="1" applyAlignment="1">
      <alignment vertical="center" wrapText="1"/>
      <protection/>
    </xf>
    <xf numFmtId="0" fontId="20" fillId="26" borderId="10" xfId="54" applyFont="1" applyFill="1" applyBorder="1" applyAlignment="1">
      <alignment horizontal="right" vertical="center" wrapText="1"/>
      <protection/>
    </xf>
    <xf numFmtId="0" fontId="20" fillId="26" borderId="10" xfId="54" applyFont="1" applyFill="1" applyBorder="1" applyAlignment="1">
      <alignment horizontal="left" vertical="center" wrapText="1"/>
      <protection/>
    </xf>
    <xf numFmtId="4" fontId="20" fillId="0" borderId="10" xfId="54" applyNumberFormat="1" applyFont="1" applyFill="1" applyBorder="1" applyAlignment="1">
      <alignment vertical="center" wrapText="1"/>
      <protection/>
    </xf>
    <xf numFmtId="0" fontId="20" fillId="0" borderId="11" xfId="34" applyFont="1" applyFill="1" applyBorder="1" applyAlignment="1">
      <alignment horizontal="center" vertical="center" wrapText="1"/>
      <protection/>
    </xf>
    <xf numFmtId="4" fontId="28" fillId="26" borderId="10" xfId="54" applyNumberFormat="1" applyFont="1" applyFill="1" applyBorder="1" applyAlignment="1">
      <alignment vertical="center" wrapText="1"/>
      <protection/>
    </xf>
    <xf numFmtId="0" fontId="28" fillId="16" borderId="10" xfId="54" applyFont="1" applyFill="1" applyBorder="1" applyAlignment="1">
      <alignment vertical="center" wrapText="1"/>
      <protection/>
    </xf>
    <xf numFmtId="0" fontId="28" fillId="0" borderId="10" xfId="54" applyFont="1" applyFill="1" applyBorder="1" applyAlignment="1">
      <alignment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28" fillId="16" borderId="10" xfId="54" applyFont="1" applyFill="1" applyBorder="1" applyAlignment="1">
      <alignment horizontal="center" vertical="center" wrapText="1"/>
      <protection/>
    </xf>
    <xf numFmtId="0" fontId="28" fillId="26" borderId="10" xfId="54" applyFont="1" applyFill="1" applyBorder="1" applyAlignment="1">
      <alignment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49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>
      <alignment horizontal="right" vertical="center" wrapText="1"/>
      <protection/>
    </xf>
    <xf numFmtId="0" fontId="23" fillId="27" borderId="10" xfId="54" applyFont="1" applyFill="1" applyBorder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20" fillId="0" borderId="12" xfId="54" applyFont="1" applyFill="1" applyBorder="1" applyAlignment="1" quotePrefix="1">
      <alignment horizontal="right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4" fontId="20" fillId="0" borderId="12" xfId="54" applyNumberFormat="1" applyFont="1" applyFill="1" applyBorder="1" applyAlignment="1">
      <alignment vertical="center" wrapText="1"/>
      <protection/>
    </xf>
    <xf numFmtId="0" fontId="20" fillId="0" borderId="12" xfId="54" applyFont="1" applyFill="1" applyBorder="1" applyAlignment="1">
      <alignment vertical="center" wrapText="1"/>
      <protection/>
    </xf>
    <xf numFmtId="0" fontId="20" fillId="0" borderId="10" xfId="54" applyFont="1" applyFill="1" applyBorder="1" applyAlignment="1" quotePrefix="1">
      <alignment horizontal="right" vertical="center" wrapText="1"/>
      <protection/>
    </xf>
    <xf numFmtId="2" fontId="20" fillId="0" borderId="10" xfId="54" applyNumberFormat="1" applyFont="1" applyFill="1" applyBorder="1" applyAlignment="1">
      <alignment vertical="center" wrapText="1"/>
      <protection/>
    </xf>
    <xf numFmtId="189" fontId="20" fillId="0" borderId="10" xfId="54" applyNumberFormat="1" applyFont="1" applyFill="1" applyBorder="1" applyAlignment="1">
      <alignment horizontal="right" vertical="center" wrapText="1"/>
      <protection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 wrapText="1"/>
      <protection/>
    </xf>
    <xf numFmtId="0" fontId="23" fillId="27" borderId="10" xfId="54" applyFont="1" applyFill="1" applyBorder="1" applyAlignment="1">
      <alignment horizontal="center" vertical="center" wrapText="1"/>
      <protection/>
    </xf>
    <xf numFmtId="0" fontId="27" fillId="25" borderId="10" xfId="54" applyFont="1" applyFill="1" applyBorder="1" applyAlignment="1">
      <alignment horizontal="center" vertical="center" wrapText="1"/>
      <protection/>
    </xf>
    <xf numFmtId="0" fontId="22" fillId="16" borderId="0" xfId="54" applyFont="1" applyFill="1" applyAlignment="1">
      <alignment horizontal="center" wrapText="1"/>
      <protection/>
    </xf>
    <xf numFmtId="0" fontId="22" fillId="0" borderId="0" xfId="54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S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1" xfId="54"/>
    <cellStyle name="Обычный_ФАК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B42" sqref="B42:G47"/>
    </sheetView>
  </sheetViews>
  <sheetFormatPr defaultColWidth="9.140625" defaultRowHeight="12.75"/>
  <cols>
    <col min="1" max="1" width="7.57421875" style="1" customWidth="1"/>
    <col min="2" max="2" width="60.57421875" style="1" customWidth="1"/>
    <col min="3" max="3" width="10.57421875" style="1" customWidth="1"/>
    <col min="4" max="4" width="9.7109375" style="1" customWidth="1"/>
    <col min="5" max="5" width="11.7109375" style="1" customWidth="1"/>
    <col min="6" max="6" width="11.00390625" style="1" customWidth="1"/>
    <col min="7" max="7" width="13.8515625" style="1" customWidth="1"/>
    <col min="8" max="8" width="13.421875" style="1" customWidth="1"/>
    <col min="9" max="9" width="20.28125" style="1" customWidth="1"/>
    <col min="10" max="10" width="9.140625" style="1" customWidth="1"/>
    <col min="11" max="11" width="14.140625" style="1" customWidth="1"/>
    <col min="12" max="16384" width="9.140625" style="1" customWidth="1"/>
  </cols>
  <sheetData>
    <row r="1" ht="18.75" customHeight="1">
      <c r="I1" s="2" t="s">
        <v>18</v>
      </c>
    </row>
    <row r="2" ht="15.75">
      <c r="I2" s="2" t="s">
        <v>0</v>
      </c>
    </row>
    <row r="3" ht="15.75">
      <c r="I3" s="2" t="s">
        <v>19</v>
      </c>
    </row>
    <row r="4" spans="2:9" ht="33" customHeight="1">
      <c r="B4" s="51" t="s">
        <v>51</v>
      </c>
      <c r="C4" s="51"/>
      <c r="D4" s="51"/>
      <c r="E4" s="51"/>
      <c r="F4" s="51"/>
      <c r="G4" s="51"/>
      <c r="H4" s="51"/>
      <c r="I4" s="51"/>
    </row>
    <row r="5" spans="2:9" ht="15.75">
      <c r="B5" s="52" t="s">
        <v>20</v>
      </c>
      <c r="C5" s="52"/>
      <c r="D5" s="52"/>
      <c r="E5" s="52"/>
      <c r="F5" s="52"/>
      <c r="G5" s="52"/>
      <c r="H5" s="52"/>
      <c r="I5" s="52"/>
    </row>
    <row r="6" spans="1:9" ht="29.25" customHeight="1">
      <c r="A6" s="47" t="s">
        <v>1</v>
      </c>
      <c r="B6" s="47" t="s">
        <v>2</v>
      </c>
      <c r="C6" s="47" t="s">
        <v>3</v>
      </c>
      <c r="D6" s="47"/>
      <c r="E6" s="47" t="s">
        <v>4</v>
      </c>
      <c r="F6" s="47"/>
      <c r="G6" s="47" t="s">
        <v>5</v>
      </c>
      <c r="H6" s="47"/>
      <c r="I6" s="47"/>
    </row>
    <row r="7" spans="1:9" ht="63.75">
      <c r="A7" s="47"/>
      <c r="B7" s="47"/>
      <c r="C7" s="3" t="s">
        <v>6</v>
      </c>
      <c r="D7" s="3" t="s">
        <v>7</v>
      </c>
      <c r="E7" s="3" t="s">
        <v>8</v>
      </c>
      <c r="F7" s="3" t="s">
        <v>9</v>
      </c>
      <c r="G7" s="3" t="s">
        <v>21</v>
      </c>
      <c r="H7" s="3" t="s">
        <v>10</v>
      </c>
      <c r="I7" s="3" t="s">
        <v>22</v>
      </c>
    </row>
    <row r="8" spans="1:9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s="10" customFormat="1" ht="12.75">
      <c r="A9" s="8">
        <v>1</v>
      </c>
      <c r="B9" s="9" t="s">
        <v>23</v>
      </c>
      <c r="C9" s="49"/>
      <c r="D9" s="49"/>
      <c r="E9" s="49"/>
      <c r="F9" s="26">
        <f>F11+F34</f>
        <v>297728.49</v>
      </c>
      <c r="G9" s="49"/>
      <c r="H9" s="49"/>
      <c r="I9" s="49"/>
    </row>
    <row r="10" spans="1:9" s="10" customFormat="1" ht="12.75">
      <c r="A10" s="8"/>
      <c r="B10" s="21" t="s">
        <v>33</v>
      </c>
      <c r="C10" s="49"/>
      <c r="D10" s="49"/>
      <c r="E10" s="49"/>
      <c r="F10" s="26">
        <f>F16+F30+F36</f>
        <v>122477.12999999999</v>
      </c>
      <c r="G10" s="14"/>
      <c r="H10" s="14"/>
      <c r="I10" s="14"/>
    </row>
    <row r="11" spans="1:9" s="10" customFormat="1" ht="25.5">
      <c r="A11" s="8">
        <v>2</v>
      </c>
      <c r="B11" s="16" t="s">
        <v>24</v>
      </c>
      <c r="C11" s="49"/>
      <c r="D11" s="49"/>
      <c r="E11" s="49"/>
      <c r="F11" s="26">
        <f>F14+F26</f>
        <v>245878.36000000002</v>
      </c>
      <c r="G11" s="44">
        <f>G15+G16+G27+G29+G30</f>
        <v>81.37</v>
      </c>
      <c r="H11" s="21" t="s">
        <v>52</v>
      </c>
      <c r="I11" s="20">
        <f>I15+I16+I27+I29+I30</f>
        <v>36</v>
      </c>
    </row>
    <row r="12" spans="1:9" s="10" customFormat="1" ht="12.75">
      <c r="A12" s="8"/>
      <c r="B12" s="21" t="s">
        <v>33</v>
      </c>
      <c r="C12" s="49"/>
      <c r="D12" s="49"/>
      <c r="E12" s="49"/>
      <c r="F12" s="26">
        <f>F30+F16</f>
        <v>122461.45</v>
      </c>
      <c r="G12" s="22"/>
      <c r="H12" s="24"/>
      <c r="I12" s="23"/>
    </row>
    <row r="13" spans="1:9" s="10" customFormat="1" ht="12.75">
      <c r="A13" s="8"/>
      <c r="B13" s="16" t="s">
        <v>11</v>
      </c>
      <c r="C13" s="49"/>
      <c r="D13" s="49"/>
      <c r="E13" s="49"/>
      <c r="F13" s="28"/>
      <c r="G13" s="50"/>
      <c r="H13" s="50"/>
      <c r="I13" s="50"/>
    </row>
    <row r="14" spans="1:9" s="13" customFormat="1" ht="12.75">
      <c r="A14" s="8" t="s">
        <v>12</v>
      </c>
      <c r="B14" s="16" t="s">
        <v>25</v>
      </c>
      <c r="C14" s="29"/>
      <c r="D14" s="29"/>
      <c r="E14" s="26">
        <f>E15+E16</f>
        <v>533046.71</v>
      </c>
      <c r="F14" s="26">
        <f>F15+F16</f>
        <v>104270.4</v>
      </c>
      <c r="G14" s="19"/>
      <c r="H14" s="19"/>
      <c r="I14" s="19"/>
    </row>
    <row r="15" spans="1:9" s="13" customFormat="1" ht="12.75">
      <c r="A15" s="8"/>
      <c r="B15" s="21" t="s">
        <v>32</v>
      </c>
      <c r="C15" s="30"/>
      <c r="D15" s="30"/>
      <c r="E15" s="26">
        <f>12907.66+437859.47</f>
        <v>450767.12999999995</v>
      </c>
      <c r="F15" s="26">
        <v>48844.15</v>
      </c>
      <c r="G15" s="20">
        <f>0.11+23.68</f>
        <v>23.79</v>
      </c>
      <c r="H15" s="21" t="s">
        <v>58</v>
      </c>
      <c r="I15" s="20">
        <v>1</v>
      </c>
    </row>
    <row r="16" spans="1:9" s="13" customFormat="1" ht="12.75">
      <c r="A16" s="8"/>
      <c r="B16" s="21" t="s">
        <v>33</v>
      </c>
      <c r="C16" s="31"/>
      <c r="D16" s="31"/>
      <c r="E16" s="26">
        <v>82279.58</v>
      </c>
      <c r="F16" s="26">
        <v>55426.25</v>
      </c>
      <c r="G16" s="20">
        <v>29.5</v>
      </c>
      <c r="H16" s="21" t="s">
        <v>52</v>
      </c>
      <c r="I16" s="20">
        <v>8</v>
      </c>
    </row>
    <row r="17" spans="1:9" s="13" customFormat="1" ht="25.5">
      <c r="A17" s="8"/>
      <c r="B17" s="34" t="s">
        <v>53</v>
      </c>
      <c r="C17" s="38" t="s">
        <v>36</v>
      </c>
      <c r="D17" s="38" t="s">
        <v>37</v>
      </c>
      <c r="E17" s="26">
        <v>12687.67</v>
      </c>
      <c r="F17" s="26">
        <v>12687.67</v>
      </c>
      <c r="G17" s="20">
        <f>G18+G19</f>
        <v>6.1</v>
      </c>
      <c r="H17" s="21" t="s">
        <v>56</v>
      </c>
      <c r="I17" s="20">
        <f>I18+I19</f>
        <v>2</v>
      </c>
    </row>
    <row r="18" spans="1:9" s="13" customFormat="1" ht="25.5">
      <c r="A18" s="35"/>
      <c r="B18" s="39" t="s">
        <v>54</v>
      </c>
      <c r="C18" s="27" t="s">
        <v>36</v>
      </c>
      <c r="D18" s="40" t="s">
        <v>37</v>
      </c>
      <c r="E18" s="41">
        <f>F18</f>
        <v>8204.35</v>
      </c>
      <c r="F18" s="41">
        <v>8204.35</v>
      </c>
      <c r="G18" s="42">
        <v>6.1</v>
      </c>
      <c r="H18" s="21" t="s">
        <v>56</v>
      </c>
      <c r="I18" s="42"/>
    </row>
    <row r="19" spans="1:9" s="13" customFormat="1" ht="25.5">
      <c r="A19" s="8"/>
      <c r="B19" s="43" t="s">
        <v>55</v>
      </c>
      <c r="C19" s="27" t="s">
        <v>36</v>
      </c>
      <c r="D19" s="40" t="s">
        <v>37</v>
      </c>
      <c r="E19" s="26">
        <v>4483.32</v>
      </c>
      <c r="F19" s="26">
        <v>4483.32</v>
      </c>
      <c r="G19" s="20"/>
      <c r="H19" s="21"/>
      <c r="I19" s="20">
        <v>2</v>
      </c>
    </row>
    <row r="20" spans="1:9" s="13" customFormat="1" ht="25.5">
      <c r="A20" s="8"/>
      <c r="B20" s="34" t="s">
        <v>43</v>
      </c>
      <c r="C20" s="27" t="s">
        <v>41</v>
      </c>
      <c r="D20" s="40" t="s">
        <v>37</v>
      </c>
      <c r="E20" s="26">
        <v>15244.64</v>
      </c>
      <c r="F20" s="26">
        <v>15244.64</v>
      </c>
      <c r="G20" s="20">
        <f>G21+G22</f>
        <v>8.58</v>
      </c>
      <c r="H20" s="21" t="s">
        <v>57</v>
      </c>
      <c r="I20" s="20">
        <f>I21+I22</f>
        <v>1</v>
      </c>
    </row>
    <row r="21" spans="1:9" s="13" customFormat="1" ht="38.25">
      <c r="A21" s="8"/>
      <c r="B21" s="21" t="s">
        <v>45</v>
      </c>
      <c r="C21" s="27" t="s">
        <v>41</v>
      </c>
      <c r="D21" s="40" t="s">
        <v>37</v>
      </c>
      <c r="E21" s="26">
        <v>11519.17</v>
      </c>
      <c r="F21" s="26">
        <v>11519.17</v>
      </c>
      <c r="G21" s="20">
        <v>8.58</v>
      </c>
      <c r="H21" s="21" t="s">
        <v>57</v>
      </c>
      <c r="I21" s="20"/>
    </row>
    <row r="22" spans="1:9" s="13" customFormat="1" ht="38.25">
      <c r="A22" s="8"/>
      <c r="B22" s="43" t="s">
        <v>46</v>
      </c>
      <c r="C22" s="27" t="s">
        <v>41</v>
      </c>
      <c r="D22" s="40" t="s">
        <v>37</v>
      </c>
      <c r="E22" s="26">
        <v>3725.47</v>
      </c>
      <c r="F22" s="26">
        <v>3725.47</v>
      </c>
      <c r="G22" s="20"/>
      <c r="H22" s="21"/>
      <c r="I22" s="20">
        <v>1</v>
      </c>
    </row>
    <row r="23" spans="1:9" s="13" customFormat="1" ht="25.5">
      <c r="A23" s="8"/>
      <c r="B23" s="34" t="s">
        <v>44</v>
      </c>
      <c r="C23" s="27" t="s">
        <v>36</v>
      </c>
      <c r="D23" s="40" t="s">
        <v>37</v>
      </c>
      <c r="E23" s="26">
        <v>13888.04</v>
      </c>
      <c r="F23" s="26">
        <v>13888.04</v>
      </c>
      <c r="G23" s="20">
        <v>11.86</v>
      </c>
      <c r="H23" s="21" t="s">
        <v>58</v>
      </c>
      <c r="I23" s="20">
        <f>I24+I25</f>
        <v>2</v>
      </c>
    </row>
    <row r="24" spans="1:9" s="13" customFormat="1" ht="38.25">
      <c r="A24" s="8"/>
      <c r="B24" s="21" t="s">
        <v>47</v>
      </c>
      <c r="C24" s="27" t="s">
        <v>36</v>
      </c>
      <c r="D24" s="40" t="s">
        <v>37</v>
      </c>
      <c r="E24" s="26">
        <v>12475.28</v>
      </c>
      <c r="F24" s="26">
        <v>12475.28</v>
      </c>
      <c r="G24" s="20">
        <v>11.86</v>
      </c>
      <c r="H24" s="21" t="s">
        <v>58</v>
      </c>
      <c r="I24" s="20"/>
    </row>
    <row r="25" spans="1:9" s="13" customFormat="1" ht="38.25">
      <c r="A25" s="8"/>
      <c r="B25" s="43" t="s">
        <v>48</v>
      </c>
      <c r="C25" s="27" t="s">
        <v>36</v>
      </c>
      <c r="D25" s="40" t="s">
        <v>37</v>
      </c>
      <c r="E25" s="26">
        <v>1412.76</v>
      </c>
      <c r="F25" s="26">
        <v>1412.76</v>
      </c>
      <c r="G25" s="20"/>
      <c r="H25" s="21"/>
      <c r="I25" s="20">
        <v>2</v>
      </c>
    </row>
    <row r="26" spans="1:11" s="13" customFormat="1" ht="12.75">
      <c r="A26" s="18" t="s">
        <v>13</v>
      </c>
      <c r="B26" s="16" t="s">
        <v>26</v>
      </c>
      <c r="C26" s="32"/>
      <c r="D26" s="32"/>
      <c r="E26" s="26">
        <f>E27+E29+E30</f>
        <v>420106.04</v>
      </c>
      <c r="F26" s="26">
        <f>F27+F29+F30</f>
        <v>141607.96000000002</v>
      </c>
      <c r="G26" s="33"/>
      <c r="H26" s="33"/>
      <c r="I26" s="33"/>
      <c r="J26" s="17"/>
      <c r="K26" s="17"/>
    </row>
    <row r="27" spans="1:9" s="13" customFormat="1" ht="12.75">
      <c r="A27" s="8"/>
      <c r="B27" s="21" t="s">
        <v>34</v>
      </c>
      <c r="C27" s="31"/>
      <c r="D27" s="31"/>
      <c r="E27" s="26">
        <v>123129.78</v>
      </c>
      <c r="F27" s="26">
        <v>39451.96</v>
      </c>
      <c r="G27" s="20">
        <f>7.73+0.73</f>
        <v>8.46</v>
      </c>
      <c r="H27" s="46" t="s">
        <v>58</v>
      </c>
      <c r="I27" s="20">
        <v>1</v>
      </c>
    </row>
    <row r="28" spans="1:9" s="13" customFormat="1" ht="25.5">
      <c r="A28" s="8"/>
      <c r="B28" s="34" t="s">
        <v>49</v>
      </c>
      <c r="C28" s="27" t="s">
        <v>37</v>
      </c>
      <c r="D28" s="40" t="s">
        <v>37</v>
      </c>
      <c r="E28" s="26">
        <v>13154.66</v>
      </c>
      <c r="F28" s="26">
        <v>13154.66</v>
      </c>
      <c r="G28" s="44">
        <v>2.01</v>
      </c>
      <c r="H28" s="21" t="s">
        <v>59</v>
      </c>
      <c r="I28" s="20">
        <v>1</v>
      </c>
    </row>
    <row r="29" spans="1:9" s="13" customFormat="1" ht="12.75">
      <c r="A29" s="8"/>
      <c r="B29" s="21" t="s">
        <v>35</v>
      </c>
      <c r="C29" s="31"/>
      <c r="D29" s="31"/>
      <c r="E29" s="26">
        <v>56991.14</v>
      </c>
      <c r="F29" s="26">
        <v>35120.8</v>
      </c>
      <c r="G29" s="30"/>
      <c r="H29" s="36"/>
      <c r="I29" s="20">
        <v>17</v>
      </c>
    </row>
    <row r="30" spans="1:9" s="13" customFormat="1" ht="12.75">
      <c r="A30" s="8"/>
      <c r="B30" s="21" t="s">
        <v>33</v>
      </c>
      <c r="C30" s="31"/>
      <c r="D30" s="31"/>
      <c r="E30" s="26">
        <v>239985.12</v>
      </c>
      <c r="F30" s="26">
        <v>67035.2</v>
      </c>
      <c r="G30" s="44">
        <v>19.62</v>
      </c>
      <c r="H30" s="21" t="s">
        <v>38</v>
      </c>
      <c r="I30" s="20">
        <v>9</v>
      </c>
    </row>
    <row r="31" spans="1:9" s="13" customFormat="1" ht="25.5">
      <c r="A31" s="8"/>
      <c r="B31" s="34" t="s">
        <v>39</v>
      </c>
      <c r="C31" s="27" t="s">
        <v>41</v>
      </c>
      <c r="D31" s="40" t="s">
        <v>36</v>
      </c>
      <c r="E31" s="26">
        <v>11069.33</v>
      </c>
      <c r="F31" s="26">
        <v>8401.76</v>
      </c>
      <c r="G31" s="44">
        <v>5.86</v>
      </c>
      <c r="H31" s="45">
        <v>110.16</v>
      </c>
      <c r="I31" s="20"/>
    </row>
    <row r="32" spans="1:9" s="13" customFormat="1" ht="38.25">
      <c r="A32" s="8"/>
      <c r="B32" s="34" t="s">
        <v>40</v>
      </c>
      <c r="C32" s="27" t="s">
        <v>41</v>
      </c>
      <c r="D32" s="40" t="s">
        <v>37</v>
      </c>
      <c r="E32" s="26">
        <v>39045.29</v>
      </c>
      <c r="F32" s="26">
        <v>37082.85</v>
      </c>
      <c r="G32" s="44">
        <v>8.58</v>
      </c>
      <c r="H32" s="21" t="s">
        <v>42</v>
      </c>
      <c r="I32" s="20"/>
    </row>
    <row r="33" spans="1:9" s="10" customFormat="1" ht="12.75">
      <c r="A33" s="8" t="s">
        <v>14</v>
      </c>
      <c r="B33" s="23" t="s">
        <v>27</v>
      </c>
      <c r="C33" s="49"/>
      <c r="D33" s="49"/>
      <c r="E33" s="23"/>
      <c r="F33" s="28"/>
      <c r="G33" s="49"/>
      <c r="H33" s="49"/>
      <c r="I33" s="49"/>
    </row>
    <row r="34" spans="1:9" s="10" customFormat="1" ht="12.75">
      <c r="A34" s="8" t="s">
        <v>15</v>
      </c>
      <c r="B34" s="25" t="s">
        <v>28</v>
      </c>
      <c r="C34" s="49"/>
      <c r="D34" s="49"/>
      <c r="E34" s="49"/>
      <c r="F34" s="26">
        <v>51850.13</v>
      </c>
      <c r="G34" s="49"/>
      <c r="H34" s="49"/>
      <c r="I34" s="49"/>
    </row>
    <row r="35" spans="1:9" s="13" customFormat="1" ht="12.75">
      <c r="A35" s="8"/>
      <c r="B35" s="21" t="s">
        <v>50</v>
      </c>
      <c r="C35" s="27" t="s">
        <v>60</v>
      </c>
      <c r="D35" s="27" t="s">
        <v>37</v>
      </c>
      <c r="E35" s="26">
        <v>36971.19</v>
      </c>
      <c r="F35" s="26">
        <v>36971.19</v>
      </c>
      <c r="G35" s="20"/>
      <c r="H35" s="21"/>
      <c r="I35" s="20"/>
    </row>
    <row r="36" spans="1:9" s="10" customFormat="1" ht="12.75">
      <c r="A36" s="8"/>
      <c r="B36" s="21" t="s">
        <v>33</v>
      </c>
      <c r="C36" s="27" t="s">
        <v>36</v>
      </c>
      <c r="D36" s="27" t="s">
        <v>36</v>
      </c>
      <c r="E36" s="26">
        <v>15.68</v>
      </c>
      <c r="F36" s="26">
        <v>15.68</v>
      </c>
      <c r="G36" s="37"/>
      <c r="H36" s="37"/>
      <c r="I36" s="37"/>
    </row>
    <row r="37" spans="1:6" ht="12.75">
      <c r="A37" s="1" t="s">
        <v>16</v>
      </c>
      <c r="B37" s="5"/>
      <c r="C37" s="6"/>
      <c r="D37" s="6"/>
      <c r="E37" s="6"/>
      <c r="F37" s="15"/>
    </row>
    <row r="38" spans="1:9" ht="28.5" customHeight="1">
      <c r="A38" s="48" t="s">
        <v>17</v>
      </c>
      <c r="B38" s="48"/>
      <c r="C38" s="48"/>
      <c r="D38" s="48"/>
      <c r="E38" s="48"/>
      <c r="F38" s="48"/>
      <c r="G38" s="48"/>
      <c r="H38" s="48"/>
      <c r="I38" s="48"/>
    </row>
    <row r="39" spans="1:9" ht="24.75" customHeight="1">
      <c r="A39" s="48" t="s">
        <v>29</v>
      </c>
      <c r="B39" s="48"/>
      <c r="C39" s="48"/>
      <c r="D39" s="48"/>
      <c r="E39" s="48"/>
      <c r="F39" s="48"/>
      <c r="G39" s="48"/>
      <c r="H39" s="48"/>
      <c r="I39" s="48"/>
    </row>
    <row r="40" spans="1:9" ht="12.75" customHeight="1">
      <c r="A40" s="48" t="s">
        <v>30</v>
      </c>
      <c r="B40" s="48"/>
      <c r="C40" s="48"/>
      <c r="D40" s="48"/>
      <c r="E40" s="48"/>
      <c r="F40" s="48"/>
      <c r="G40" s="48"/>
      <c r="H40" s="48"/>
      <c r="I40" s="48"/>
    </row>
    <row r="41" spans="1:9" ht="26.25" customHeight="1">
      <c r="A41" s="48" t="s">
        <v>31</v>
      </c>
      <c r="B41" s="48"/>
      <c r="C41" s="48"/>
      <c r="D41" s="48"/>
      <c r="E41" s="48"/>
      <c r="F41" s="48"/>
      <c r="G41" s="48"/>
      <c r="H41" s="48"/>
      <c r="I41" s="48"/>
    </row>
    <row r="42" ht="12.75">
      <c r="B42" s="11"/>
    </row>
    <row r="43" ht="12.75">
      <c r="B43" s="11"/>
    </row>
    <row r="45" ht="12.75">
      <c r="B45" s="11"/>
    </row>
    <row r="46" ht="12.75">
      <c r="B46" s="12"/>
    </row>
    <row r="49" spans="2:5" ht="15.75">
      <c r="B49" s="11"/>
      <c r="E49" s="7"/>
    </row>
    <row r="50" ht="12.75">
      <c r="B50" s="12"/>
    </row>
    <row r="51" ht="12.75">
      <c r="B51" s="11"/>
    </row>
    <row r="53" ht="12.75">
      <c r="B53" s="11"/>
    </row>
    <row r="54" ht="12.75">
      <c r="B54" s="12"/>
    </row>
  </sheetData>
  <sheetProtection/>
  <mergeCells count="17">
    <mergeCell ref="A40:I40"/>
    <mergeCell ref="B4:I4"/>
    <mergeCell ref="A38:I38"/>
    <mergeCell ref="A41:I41"/>
    <mergeCell ref="C9:E13"/>
    <mergeCell ref="G6:I6"/>
    <mergeCell ref="B5:I5"/>
    <mergeCell ref="A6:A7"/>
    <mergeCell ref="B6:B7"/>
    <mergeCell ref="C33:D33"/>
    <mergeCell ref="C6:D6"/>
    <mergeCell ref="E6:F6"/>
    <mergeCell ref="A39:I39"/>
    <mergeCell ref="C34:E34"/>
    <mergeCell ref="G9:I9"/>
    <mergeCell ref="G13:I13"/>
    <mergeCell ref="G33:I34"/>
  </mergeCells>
  <printOptions horizontalCentered="1"/>
  <pageMargins left="0.1968503937007874" right="0.2755905511811024" top="0.5118110236220472" bottom="0.5905511811023623" header="0.5118110236220472" footer="0.7480314960629921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Mazneva_EV</dc:creator>
  <cp:keywords/>
  <dc:description/>
  <cp:lastModifiedBy>vershinina_sa</cp:lastModifiedBy>
  <cp:lastPrinted>2018-04-09T06:12:55Z</cp:lastPrinted>
  <dcterms:created xsi:type="dcterms:W3CDTF">2011-03-29T06:26:14Z</dcterms:created>
  <dcterms:modified xsi:type="dcterms:W3CDTF">2018-05-10T13:46:35Z</dcterms:modified>
  <cp:category/>
  <cp:version/>
  <cp:contentType/>
  <cp:contentStatus/>
</cp:coreProperties>
</file>